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Default Extension="xlsm" ContentType="application/vnd.ms-excel.sheet.macroEnabled.12"/>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emf" ContentType="image/x-emf"/>
  <Default Extension="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Default Extension="vml" ContentType="application/vnd.openxmlformats-officedocument.vmlDrawing"/>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workbookProtection workbookPassword="D37F" lockStructure="1"/>
  <bookViews>
    <workbookView xWindow="-6315" yWindow="150" windowWidth="23625" windowHeight="13740" tabRatio="809"/>
  </bookViews>
  <sheets>
    <sheet name="Checkliste " sheetId="5" r:id="rId1"/>
    <sheet name="Fuhrparkhistorie" sheetId="23" r:id="rId2"/>
    <sheet name="Fuhrparkliste" sheetId="24" r:id="rId3"/>
    <sheet name="Bus,Taxi, Selbstfahrer,Blaul. " sheetId="16" r:id="rId4"/>
    <sheet name="Fragebogen Flughafen " sheetId="9" r:id="rId5"/>
    <sheet name="Gefahrgut u._o. Abfallwirtsch. " sheetId="7" r:id="rId6"/>
    <sheet name="Fragebogen exponierte Gelände" sheetId="10" r:id="rId7"/>
    <sheet name="Arbeitsblatt GUG Branchen " sheetId="13" state="hidden" r:id="rId8"/>
    <sheet name="Matrix" sheetId="6" state="hidden" r:id="rId9"/>
    <sheet name="WKZ " sheetId="15" state="hidden" r:id="rId10"/>
    <sheet name="UN-Nrn." sheetId="12" state="hidden" r:id="rId11"/>
    <sheet name="Tabelle1" sheetId="19" state="hidden" r:id="rId12"/>
    <sheet name="Tabelle2" sheetId="20" state="hidden" r:id="rId13"/>
    <sheet name="Tabelle3" sheetId="21" state="hidden" r:id="rId14"/>
    <sheet name="Tabelle4" sheetId="22" state="hidden" r:id="rId15"/>
  </sheets>
  <externalReferences>
    <externalReference r:id="rId16"/>
    <externalReference r:id="rId17"/>
  </externalReferences>
  <definedNames>
    <definedName name="_xlnm._FilterDatabase" localSheetId="5" hidden="1">'Gefahrgut u._o. Abfallwirtsch. '!#REF!</definedName>
    <definedName name="_xlnm._FilterDatabase" localSheetId="10" hidden="1">'UN-Nrn.'!$A$1:$N$2262</definedName>
    <definedName name="_xlnm._FilterDatabase" localSheetId="9" hidden="1">'WKZ '!$A$1:$C$50</definedName>
    <definedName name="_Toc398204839" localSheetId="8">Matrix!#REF!</definedName>
    <definedName name="_Toc427750334" localSheetId="8">Matrix!$D$101</definedName>
    <definedName name="_Toc427750335" localSheetId="8">Matrix!$D$102</definedName>
    <definedName name="_Toc427750337" localSheetId="8">Matrix!#REF!</definedName>
    <definedName name="_Toc427750338" localSheetId="8">Matrix!$D$104</definedName>
    <definedName name="_Toc427750341" localSheetId="8">Matrix!$D$105</definedName>
    <definedName name="_Toc427750347" localSheetId="8">Matrix!$D$107</definedName>
    <definedName name="_Toc427750349" localSheetId="8">Matrix!$D$109</definedName>
    <definedName name="_Toc427750351" localSheetId="8">Matrix!$D$110</definedName>
    <definedName name="_Toc427750352" localSheetId="8">Matrix!#REF!</definedName>
    <definedName name="_Toc427750355" localSheetId="8">Matrix!$D$111</definedName>
    <definedName name="_Toc427750356" localSheetId="8">Matrix!$D$113</definedName>
    <definedName name="_Toc427750357" localSheetId="8">Matrix!$D$114</definedName>
    <definedName name="_Toc427750358" localSheetId="8">Matrix!$D$115</definedName>
    <definedName name="_Toc427750359" localSheetId="8">Matrix!$D$116</definedName>
    <definedName name="_Toc427750361" localSheetId="8">Matrix!#REF!</definedName>
    <definedName name="_Toc427750363" localSheetId="8">Matrix!#REF!</definedName>
    <definedName name="_Toc429030648" localSheetId="8">Matrix!$D$118</definedName>
    <definedName name="AGENTUR">[1]Basisdaten!$B$12</definedName>
    <definedName name="Branche">[1]Basisdaten!$B$8</definedName>
    <definedName name="_xlnm.Print_Titles" localSheetId="0">'Checkliste '!$1:$1</definedName>
    <definedName name="_xlnm.Print_Titles" localSheetId="5">'Gefahrgut u._o. Abfallwirtsch. '!$1:$1</definedName>
    <definedName name="EINSATZARTMATRIX">[1]Werte!$C$29:$C$30</definedName>
    <definedName name="ELEKTROMATRIX">[1]Werte!$C$23:$C$26</definedName>
    <definedName name="GEFAHRGUTMATRIX">[1]Werte!$C$33:$C$36</definedName>
    <definedName name="ja">#REF!</definedName>
    <definedName name="JaNein">[1]Werte!$A$1:$A$2</definedName>
    <definedName name="KASKOMATRIX">[1]Werte!$S$2:$S$21</definedName>
    <definedName name="Kontrollkästchen10" localSheetId="5">'Gefahrgut u._o. Abfallwirtsch. '!#REF!</definedName>
    <definedName name="Kontrollkästchen11" localSheetId="5">'Gefahrgut u._o. Abfallwirtsch. '!$D$62</definedName>
    <definedName name="Kontrollkästchen12" localSheetId="5">'Gefahrgut u._o. Abfallwirtsch. '!#REF!</definedName>
    <definedName name="Kontrollkästchen13" localSheetId="5">'Gefahrgut u._o. Abfallwirtsch. '!#REF!</definedName>
    <definedName name="Kontrollkästchen14" localSheetId="5">'Gefahrgut u._o. Abfallwirtsch. '!#REF!</definedName>
    <definedName name="Kontrollkästchen15" localSheetId="5">'Gefahrgut u._o. Abfallwirtsch. '!#REF!</definedName>
    <definedName name="Kontrollkästchen16" localSheetId="5">'Gefahrgut u._o. Abfallwirtsch. '!#REF!</definedName>
    <definedName name="Kontrollkästchen17" localSheetId="5">'Gefahrgut u._o. Abfallwirtsch. '!#REF!</definedName>
    <definedName name="Kontrollkästchen18" localSheetId="5">'Gefahrgut u._o. Abfallwirtsch. '!#REF!</definedName>
    <definedName name="Kontrollkästchen19" localSheetId="5">'Gefahrgut u._o. Abfallwirtsch. '!#REF!</definedName>
    <definedName name="Kontrollkästchen20" localSheetId="5">'Gefahrgut u._o. Abfallwirtsch. '!#REF!</definedName>
    <definedName name="Kontrollkästchen21" localSheetId="5">'Gefahrgut u._o. Abfallwirtsch. '!#REF!</definedName>
    <definedName name="Kontrollkästchen22" localSheetId="5">'Gefahrgut u._o. Abfallwirtsch. '!#REF!</definedName>
    <definedName name="Kontrollkästchen23" localSheetId="5">'Gefahrgut u._o. Abfallwirtsch. '!#REF!</definedName>
    <definedName name="Kontrollkästchen24" localSheetId="5">'Gefahrgut u._o. Abfallwirtsch. '!#REF!</definedName>
    <definedName name="Kontrollkästchen25" localSheetId="5">'Gefahrgut u._o. Abfallwirtsch. '!#REF!</definedName>
    <definedName name="Kontrollkästchen26" localSheetId="5">'Gefahrgut u._o. Abfallwirtsch. '!#REF!</definedName>
    <definedName name="Kontrollkästchen27" localSheetId="5">'Gefahrgut u._o. Abfallwirtsch. '!#REF!</definedName>
    <definedName name="Kontrollkästchen28" localSheetId="5">'Gefahrgut u._o. Abfallwirtsch. '!#REF!</definedName>
    <definedName name="Kontrollkästchen3" localSheetId="5">'Gefahrgut u._o. Abfallwirtsch. '!#REF!</definedName>
    <definedName name="Kontrollkästchen4" localSheetId="5">'Gefahrgut u._o. Abfallwirtsch. '!#REF!</definedName>
    <definedName name="Kontrollkästchen5" localSheetId="5">'Gefahrgut u._o. Abfallwirtsch. '!$B$66</definedName>
    <definedName name="Kontrollkästchen6" localSheetId="5">'Gefahrgut u._o. Abfallwirtsch. '!$C$66</definedName>
    <definedName name="Kontrollkästchen7" localSheetId="5">'Gefahrgut u._o. Abfallwirtsch. '!#REF!</definedName>
    <definedName name="Kontrollkästchen8" localSheetId="5">'Gefahrgut u._o. Abfallwirtsch. '!#REF!</definedName>
    <definedName name="Kontrollkästchen9" localSheetId="5">'Gefahrgut u._o. Abfallwirtsch. '!#REF!</definedName>
    <definedName name="lstAufbau">[1]Werte!$C$14:$C$18</definedName>
    <definedName name="lstAufbauart">[2]Dropdowns!$A$2:$A$6</definedName>
    <definedName name="Matrix">Matrix!$A$2:$A$4</definedName>
    <definedName name="matrix10">Matrix!$E$8:$E$9</definedName>
    <definedName name="matrix11">Matrix!$A$23:$A$33</definedName>
    <definedName name="matrix12">Matrix!$B$23:$B$33</definedName>
    <definedName name="Matrix12a">Matrix!$A$39:$A$50</definedName>
    <definedName name="matrix14">Matrix!$D$23:$D$25</definedName>
    <definedName name="matrix15">'UN-Nrn.'!$A$2:$C$2303</definedName>
    <definedName name="Matrix15a">'UN-Nrn.'!$A:$D</definedName>
    <definedName name="Matrix15b">'UN-Nrn.'!$A:$F</definedName>
    <definedName name="Matrix15c">'UN-Nrn.'!$A:$N</definedName>
    <definedName name="matrix16">Matrix!$E$22:$E$25</definedName>
    <definedName name="matrix16a">Matrix!$F$22:$F$25</definedName>
    <definedName name="Matrix17">Matrix!$C$2:$C$5</definedName>
    <definedName name="Matrix18">Matrix!$B$38:$B$39</definedName>
    <definedName name="Matrix19">Matrix!$C$38:$C$62</definedName>
    <definedName name="Matrix2">Matrix!$B$2:$B$3</definedName>
    <definedName name="matrix20">Matrix!$D$38:$D$78</definedName>
    <definedName name="matrix21">Matrix!$E$37:$E$98</definedName>
    <definedName name="Matrix22">Matrix!$F$38:$F$40</definedName>
    <definedName name="Matrix23">Matrix!$F$43:$F$46</definedName>
    <definedName name="Matrix24">Matrix!$F$49:$F$51</definedName>
    <definedName name="Matrix25">Matrix!$F$54:$F$58</definedName>
    <definedName name="Matrix26">Matrix!$F$61:$F$64</definedName>
    <definedName name="Matrix27">Matrix!$F$67:$F$70</definedName>
    <definedName name="Matrix28">Matrix!$F$73:$F$81</definedName>
    <definedName name="Matrix29">Matrix!$F$84:$F$88</definedName>
    <definedName name="matrix3">Matrix!$C$2:$C$4</definedName>
    <definedName name="Matrix30">Matrix!$A$103:$A$105</definedName>
    <definedName name="Matrix31">Matrix!$B$100:$B$103</definedName>
    <definedName name="Matrix32">Matrix!$C$101:$C$103</definedName>
    <definedName name="Matrix33">Matrix!$D$100:$D$118</definedName>
    <definedName name="Matrix33a">Matrix!$D$121:$D$125</definedName>
    <definedName name="Matrix33b">Matrix!$D$128:$D$133</definedName>
    <definedName name="Matrix33c">Matrix!$D$129:$D$133</definedName>
    <definedName name="Matrix34">Matrix!$E$101:$E$404</definedName>
    <definedName name="Matrix35">Matrix!$F$100:$F$104</definedName>
    <definedName name="Matrix36">Matrix!$A$409:$A$413</definedName>
    <definedName name="matrix37">Matrix!$A$409:$A$414</definedName>
    <definedName name="matrix38">Matrix!$B$407:$B$411</definedName>
    <definedName name="matrix38a">Matrix!$B$407:$B$410</definedName>
    <definedName name="Matrix39">Matrix!$C$407:$C$409</definedName>
    <definedName name="matrix4">Matrix!$D$2:$D$3</definedName>
    <definedName name="matrix40">Matrix!$D$407:$D$410</definedName>
    <definedName name="matrix41">Matrix!$E$408:$E$419</definedName>
    <definedName name="Matrix42">Matrix!$F$408:$F$410</definedName>
    <definedName name="matrix43">Matrix!$A$422:$A$429</definedName>
    <definedName name="matrix44">Matrix!$B$420:$B$429</definedName>
    <definedName name="matrix45">Matrix!$D$417:$D$464</definedName>
    <definedName name="matrix46">Matrix!$D$418:$D$464</definedName>
    <definedName name="matrix47">Matrix!$E$422:$E$423</definedName>
    <definedName name="Matrix48">Matrix!$F$407:$F$409</definedName>
    <definedName name="Matrix49">Matrix!$F$412:$F$414</definedName>
    <definedName name="matrix5">Matrix!$E$2:$E$5</definedName>
    <definedName name="Matrix50">Matrix!$F$423:$F$427</definedName>
    <definedName name="Matrix51">Matrix!$H$412:$H$414</definedName>
    <definedName name="matrix6">Matrix!$A$9:$A$10</definedName>
    <definedName name="matrix7">Matrix!$B$9:$B$12</definedName>
    <definedName name="matrix8">Matrix!$C$9:$C$10</definedName>
    <definedName name="matrix9">Matrix!$D$9:$D$20</definedName>
    <definedName name="MatrixWKZ">'WKZ '!$A$1:$A$50</definedName>
    <definedName name="SFMATRIX">[1]Werte!$I$2:$I$65</definedName>
    <definedName name="ÜB205" localSheetId="8">Matrix!$D$108</definedName>
    <definedName name="VGES">[1]Basisdaten!$E$12</definedName>
    <definedName name="VN_Name">[1]Basisdaten!$B$2</definedName>
    <definedName name="VUNR">[1]Werte!$G$2:$G$381</definedName>
  </definedNames>
  <calcPr calcId="145621"/>
</workbook>
</file>

<file path=xl/calcChain.xml><?xml version="1.0" encoding="utf-8"?>
<calcChain xmlns="http://schemas.openxmlformats.org/spreadsheetml/2006/main">
  <c r="N17" i="23" l="1"/>
  <c r="N16" i="23"/>
  <c r="K16" i="23"/>
  <c r="H16" i="23"/>
  <c r="E16" i="23"/>
  <c r="B16" i="23"/>
  <c r="H19" i="23" l="1"/>
  <c r="C89" i="7"/>
  <c r="C88" i="7"/>
  <c r="C20" i="16"/>
  <c r="C61" i="5"/>
  <c r="E42" i="9" l="1"/>
  <c r="F42" i="9" s="1"/>
  <c r="E37" i="7"/>
  <c r="E38" i="7" s="1"/>
  <c r="E52" i="7"/>
  <c r="E53" i="7" s="1"/>
  <c r="E47" i="7"/>
  <c r="E48" i="7" s="1"/>
  <c r="E42" i="7"/>
  <c r="E43" i="7" s="1"/>
  <c r="E32" i="7"/>
  <c r="E33" i="7" s="1"/>
  <c r="E27" i="7"/>
  <c r="E28" i="7" s="1"/>
  <c r="E22" i="7"/>
  <c r="E23" i="7" s="1"/>
  <c r="E17" i="7"/>
  <c r="E18" i="7" s="1"/>
  <c r="C18" i="7"/>
  <c r="D18" i="7"/>
  <c r="C23" i="7"/>
  <c r="D23" i="7"/>
  <c r="C28" i="7"/>
  <c r="D28" i="7"/>
  <c r="C33" i="7"/>
  <c r="D33" i="7"/>
  <c r="C38" i="7"/>
  <c r="D38" i="7"/>
  <c r="C43" i="7"/>
  <c r="D43" i="7"/>
  <c r="C48" i="7"/>
  <c r="D48" i="7"/>
  <c r="C53" i="7"/>
  <c r="D53" i="7"/>
  <c r="C65" i="7" l="1"/>
  <c r="D65" i="7"/>
  <c r="D63" i="7" l="1"/>
  <c r="D59" i="7"/>
  <c r="E12" i="7" l="1"/>
  <c r="E13" i="7" s="1"/>
  <c r="D13" i="7"/>
  <c r="C13" i="7"/>
  <c r="C64" i="5" l="1"/>
  <c r="D65" i="5" l="1"/>
  <c r="D62" i="5"/>
  <c r="D26" i="10" l="1"/>
  <c r="D25" i="10"/>
  <c r="D24" i="10"/>
  <c r="D23" i="10"/>
  <c r="D22" i="10"/>
  <c r="D21" i="10"/>
  <c r="D20" i="10"/>
  <c r="D19" i="10"/>
  <c r="D18" i="10"/>
  <c r="C91" i="7"/>
  <c r="D71" i="7"/>
  <c r="D72" i="7"/>
  <c r="D73" i="7"/>
  <c r="D74" i="7"/>
  <c r="D75" i="7"/>
  <c r="D76" i="7"/>
  <c r="D77" i="7"/>
  <c r="D78" i="7"/>
  <c r="D70" i="7"/>
  <c r="C60" i="7" l="1"/>
  <c r="C59" i="7"/>
  <c r="C21" i="9"/>
  <c r="B39" i="9"/>
  <c r="C46" i="9"/>
  <c r="C14" i="16"/>
  <c r="C93" i="5"/>
  <c r="C41" i="5"/>
  <c r="C39" i="5"/>
  <c r="C91" i="5" l="1"/>
  <c r="C54" i="5"/>
  <c r="C44" i="5"/>
  <c r="C108" i="5"/>
  <c r="C102" i="5"/>
  <c r="C85" i="5"/>
  <c r="C67" i="5"/>
  <c r="C73" i="5"/>
  <c r="C71" i="5"/>
  <c r="C69" i="5"/>
  <c r="C46" i="5"/>
  <c r="C43" i="5"/>
  <c r="C22" i="5"/>
  <c r="C18" i="5"/>
  <c r="C30" i="5"/>
  <c r="C28" i="5"/>
  <c r="D62" i="7" l="1"/>
  <c r="D44" i="9"/>
  <c r="C44" i="9"/>
  <c r="D51" i="13" l="1"/>
  <c r="D29" i="13"/>
  <c r="C10" i="9" l="1"/>
</calcChain>
</file>

<file path=xl/sharedStrings.xml><?xml version="1.0" encoding="utf-8"?>
<sst xmlns="http://schemas.openxmlformats.org/spreadsheetml/2006/main" count="5807" uniqueCount="3196">
  <si>
    <t>Vermittlernummer:</t>
  </si>
  <si>
    <t>Vollständiger Name:</t>
  </si>
  <si>
    <t>Straße/Hausnummer:</t>
  </si>
  <si>
    <t>Ort:</t>
  </si>
  <si>
    <t>Homepage:</t>
  </si>
  <si>
    <t>Besteht bereits eine Geschäftsbeziehung zu diesem Kunden?</t>
  </si>
  <si>
    <t>In welchen Ländern werden die Fahrzeuge eingesetzt?</t>
  </si>
  <si>
    <t xml:space="preserve">In welchen Ländern ist es geplant, die Fahrzeuge einzusetzen?  </t>
  </si>
  <si>
    <t>Werden Güter in Tankwagen oder Tankcontainern transportiert?</t>
  </si>
  <si>
    <t>Sind zum Betrieb der Fahrzeuge Ausnahmegenehmigungen notwendig?</t>
  </si>
  <si>
    <t>Hat sich der Geschäftszweck des Unternehmens in den letzten 12 Monaten geändert oder ist eine Änderung oder Erweiterung in den nächsten 12 Monaten geplant?</t>
  </si>
  <si>
    <t>Aufhebung in gegenseitigem Einvernehmen</t>
  </si>
  <si>
    <t xml:space="preserve">Gewünschte Deckung </t>
  </si>
  <si>
    <t>Bestand ein Rahmenvertrag?</t>
  </si>
  <si>
    <t>Handelt es sich um die EU-Ausschreibung einer Behörde?</t>
  </si>
  <si>
    <t>Fuhrparkhistorie</t>
  </si>
  <si>
    <t>Risikoart / Jahr</t>
  </si>
  <si>
    <t>3.VJ.</t>
  </si>
  <si>
    <t>2. VJ.</t>
  </si>
  <si>
    <t>1.VJ.</t>
  </si>
  <si>
    <t>Anzahl</t>
  </si>
  <si>
    <t>KH</t>
  </si>
  <si>
    <t>Kasko</t>
  </si>
  <si>
    <t>PKW</t>
  </si>
  <si>
    <t>Lieferw.</t>
  </si>
  <si>
    <t>LKW</t>
  </si>
  <si>
    <t>Zugmasch.</t>
  </si>
  <si>
    <t>Landw.Zugmasch.</t>
  </si>
  <si>
    <t>Anhänger</t>
  </si>
  <si>
    <t>Busse</t>
  </si>
  <si>
    <t>sonstige</t>
  </si>
  <si>
    <t>Gesamt</t>
  </si>
  <si>
    <t>ja</t>
  </si>
  <si>
    <t>nein</t>
  </si>
  <si>
    <t>Umsatz in Mio. EUR:</t>
  </si>
  <si>
    <t>Kündigung durch Vorversicherer?</t>
  </si>
  <si>
    <t>Güterverkehr</t>
  </si>
  <si>
    <t>Werkverkehr</t>
  </si>
  <si>
    <t>Gefahrgut oberhalb der Freigrenzen</t>
  </si>
  <si>
    <t>Beförderung von Treibstoff / Heizöl</t>
  </si>
  <si>
    <t xml:space="preserve">Individualflotte ab 15 SF-berechtigten Risiken </t>
  </si>
  <si>
    <t xml:space="preserve">Vermittlername: </t>
  </si>
  <si>
    <t>Matrix 1</t>
  </si>
  <si>
    <t>Matrix 2</t>
  </si>
  <si>
    <t>Matrix 4</t>
  </si>
  <si>
    <t>Matrix 5</t>
  </si>
  <si>
    <t>Tarif/Kleinflotte (ab 3 bis 4 SF-berechtigte Risiken )</t>
  </si>
  <si>
    <t xml:space="preserve">Matrix6 </t>
  </si>
  <si>
    <t>Kunde</t>
  </si>
  <si>
    <t>Vermittler</t>
  </si>
  <si>
    <t>Wie oft werden Gefahrgüter mit den aufgeführten Fahrzeugen befördert ?</t>
  </si>
  <si>
    <t>Matrix7</t>
  </si>
  <si>
    <t>täglich</t>
  </si>
  <si>
    <t>wöchentlich</t>
  </si>
  <si>
    <t>monatlich</t>
  </si>
  <si>
    <t>andere Frequenz</t>
  </si>
  <si>
    <t xml:space="preserve">Werden Gefahrgüter ins Ausland transportiert ? </t>
  </si>
  <si>
    <t>Matrix8</t>
  </si>
  <si>
    <t>Teilladung</t>
  </si>
  <si>
    <t>Seit wann transportiert der Kunde Gefahrgüter ?</t>
  </si>
  <si>
    <t>Matrix9</t>
  </si>
  <si>
    <t>1 Jahr</t>
  </si>
  <si>
    <t>2 Jahre</t>
  </si>
  <si>
    <t>3 Jahre</t>
  </si>
  <si>
    <t>4 Jahre</t>
  </si>
  <si>
    <t>5 Jahre</t>
  </si>
  <si>
    <t>6 Jahre</t>
  </si>
  <si>
    <t>7 Jahre</t>
  </si>
  <si>
    <t>8 Jahre</t>
  </si>
  <si>
    <t>9 Jahre</t>
  </si>
  <si>
    <t>10 Jahre</t>
  </si>
  <si>
    <t>mehr als 10 Jahre</t>
  </si>
  <si>
    <t>weniger als 1 Jahr</t>
  </si>
  <si>
    <t>Matrix10</t>
  </si>
  <si>
    <t>Matrix11</t>
  </si>
  <si>
    <t>Lieferwagen</t>
  </si>
  <si>
    <t xml:space="preserve">Tankanhänger / Auflieger </t>
  </si>
  <si>
    <t>Silo-LKW</t>
  </si>
  <si>
    <t>Tank-LKW</t>
  </si>
  <si>
    <t>Siloanhänger / Auflieger</t>
  </si>
  <si>
    <t>Wechselbrücken</t>
  </si>
  <si>
    <t>Container</t>
  </si>
  <si>
    <t xml:space="preserve">durch Ausbilder </t>
  </si>
  <si>
    <t xml:space="preserve">Selbststudium </t>
  </si>
  <si>
    <t>im laufenden Jahr</t>
  </si>
  <si>
    <t>im 1. Vorjahr</t>
  </si>
  <si>
    <t>im 2. Vorjahr</t>
  </si>
  <si>
    <t>im 3. Vorjahr</t>
  </si>
  <si>
    <t>Matrix12</t>
  </si>
  <si>
    <t>weniger als 10%</t>
  </si>
  <si>
    <t>bis 10%</t>
  </si>
  <si>
    <t>bis 30%</t>
  </si>
  <si>
    <t xml:space="preserve">bis 40% </t>
  </si>
  <si>
    <t>bis 50%</t>
  </si>
  <si>
    <t>bis 60%</t>
  </si>
  <si>
    <t>bis 70%</t>
  </si>
  <si>
    <t>bis 80%</t>
  </si>
  <si>
    <t>bis 90%</t>
  </si>
  <si>
    <t>über 90%</t>
  </si>
  <si>
    <t>Gefahrgut -Fragebogen</t>
  </si>
  <si>
    <t xml:space="preserve">Wie viele Fahrten werden mit Aushilfsfahrern durchgeführt? </t>
  </si>
  <si>
    <t xml:space="preserve">Anzahl der Fahrer gesamt? </t>
  </si>
  <si>
    <t>Klasse</t>
  </si>
  <si>
    <t>Matrix13</t>
  </si>
  <si>
    <t>Durchschnittliche Erfahrungen der Fahrer mit Gefahrguttransporten (in Jahren) ?</t>
  </si>
  <si>
    <t>Bezeichnung</t>
  </si>
  <si>
    <r>
      <rPr>
        <b/>
        <sz val="11"/>
        <color theme="1"/>
        <rFont val="Calibri"/>
        <family val="2"/>
        <scheme val="minor"/>
      </rPr>
      <t xml:space="preserve">1 </t>
    </r>
    <r>
      <rPr>
        <sz val="11"/>
        <color theme="1"/>
        <rFont val="Calibri"/>
        <family val="2"/>
        <scheme val="minor"/>
      </rPr>
      <t>Explosive Stoffe und Gegenstände mit Explosivstoff</t>
    </r>
  </si>
  <si>
    <r>
      <rPr>
        <b/>
        <sz val="11"/>
        <color theme="1"/>
        <rFont val="Calibri"/>
        <family val="2"/>
        <scheme val="minor"/>
      </rPr>
      <t xml:space="preserve">2 </t>
    </r>
    <r>
      <rPr>
        <sz val="11"/>
        <color theme="1"/>
        <rFont val="Calibri"/>
        <family val="2"/>
        <scheme val="minor"/>
      </rPr>
      <t>Gase</t>
    </r>
  </si>
  <si>
    <r>
      <rPr>
        <b/>
        <sz val="11"/>
        <color theme="1"/>
        <rFont val="Calibri"/>
        <family val="2"/>
        <scheme val="minor"/>
      </rPr>
      <t>3</t>
    </r>
    <r>
      <rPr>
        <sz val="11"/>
        <color theme="1"/>
        <rFont val="Calibri"/>
        <family val="2"/>
        <scheme val="minor"/>
      </rPr>
      <t xml:space="preserve"> Entzündbare flüssige Stoffe</t>
    </r>
  </si>
  <si>
    <r>
      <rPr>
        <b/>
        <sz val="11"/>
        <color theme="1"/>
        <rFont val="Calibri"/>
        <family val="2"/>
        <scheme val="minor"/>
      </rPr>
      <t xml:space="preserve">4.1 </t>
    </r>
    <r>
      <rPr>
        <sz val="11"/>
        <color theme="1"/>
        <rFont val="Calibri"/>
        <family val="2"/>
        <scheme val="minor"/>
      </rPr>
      <t>Entzündbare feste Stoffe, selbstzersetzliche Stoffe und desensibilisierte explosive feste Stoffe</t>
    </r>
  </si>
  <si>
    <r>
      <rPr>
        <b/>
        <sz val="11"/>
        <color theme="1"/>
        <rFont val="Calibri"/>
        <family val="2"/>
        <scheme val="minor"/>
      </rPr>
      <t xml:space="preserve">4.2 </t>
    </r>
    <r>
      <rPr>
        <sz val="11"/>
        <color theme="1"/>
        <rFont val="Calibri"/>
        <family val="2"/>
        <scheme val="minor"/>
      </rPr>
      <t>Selbstentzündliche Stoffe</t>
    </r>
  </si>
  <si>
    <r>
      <rPr>
        <b/>
        <sz val="11"/>
        <color theme="1"/>
        <rFont val="Calibri"/>
        <family val="2"/>
        <scheme val="minor"/>
      </rPr>
      <t xml:space="preserve">4.3 </t>
    </r>
    <r>
      <rPr>
        <sz val="11"/>
        <color theme="1"/>
        <rFont val="Calibri"/>
        <family val="2"/>
        <scheme val="minor"/>
      </rPr>
      <t>Stoffe, die in Berührung mit Wasser entzündbare Gase entwickeln</t>
    </r>
  </si>
  <si>
    <r>
      <rPr>
        <b/>
        <sz val="11"/>
        <color theme="1"/>
        <rFont val="Calibri"/>
        <family val="2"/>
        <scheme val="minor"/>
      </rPr>
      <t>5.1</t>
    </r>
    <r>
      <rPr>
        <sz val="11"/>
        <color theme="1"/>
        <rFont val="Calibri"/>
        <family val="2"/>
        <scheme val="minor"/>
      </rPr>
      <t xml:space="preserve"> Entzündend (oxidierend) wirkende Stoffe</t>
    </r>
  </si>
  <si>
    <r>
      <rPr>
        <b/>
        <sz val="11"/>
        <color theme="1"/>
        <rFont val="Calibri"/>
        <family val="2"/>
        <scheme val="minor"/>
      </rPr>
      <t xml:space="preserve">5.2 </t>
    </r>
    <r>
      <rPr>
        <sz val="11"/>
        <color theme="1"/>
        <rFont val="Calibri"/>
        <family val="2"/>
        <scheme val="minor"/>
      </rPr>
      <t>Organische Peroxide</t>
    </r>
  </si>
  <si>
    <r>
      <rPr>
        <b/>
        <sz val="11"/>
        <color theme="1"/>
        <rFont val="Calibri"/>
        <family val="2"/>
        <scheme val="minor"/>
      </rPr>
      <t xml:space="preserve">6.1 </t>
    </r>
    <r>
      <rPr>
        <sz val="11"/>
        <color theme="1"/>
        <rFont val="Calibri"/>
        <family val="2"/>
        <scheme val="minor"/>
      </rPr>
      <t>Giftige Stoffe</t>
    </r>
  </si>
  <si>
    <r>
      <rPr>
        <b/>
        <sz val="11"/>
        <color theme="1"/>
        <rFont val="Calibri"/>
        <family val="2"/>
        <scheme val="minor"/>
      </rPr>
      <t xml:space="preserve">6.2 </t>
    </r>
    <r>
      <rPr>
        <sz val="11"/>
        <color theme="1"/>
        <rFont val="Calibri"/>
        <family val="2"/>
        <scheme val="minor"/>
      </rPr>
      <t>Ansteckungsgefährliche Stoffe</t>
    </r>
  </si>
  <si>
    <r>
      <rPr>
        <b/>
        <sz val="11"/>
        <color theme="1"/>
        <rFont val="Calibri"/>
        <family val="2"/>
        <scheme val="minor"/>
      </rPr>
      <t xml:space="preserve">7 </t>
    </r>
    <r>
      <rPr>
        <sz val="11"/>
        <color theme="1"/>
        <rFont val="Calibri"/>
        <family val="2"/>
        <scheme val="minor"/>
      </rPr>
      <t>Radioaktive Stoffe</t>
    </r>
  </si>
  <si>
    <r>
      <rPr>
        <b/>
        <sz val="11"/>
        <color theme="1"/>
        <rFont val="Calibri"/>
        <family val="2"/>
        <scheme val="minor"/>
      </rPr>
      <t>8</t>
    </r>
    <r>
      <rPr>
        <sz val="11"/>
        <color theme="1"/>
        <rFont val="Calibri"/>
        <family val="2"/>
        <scheme val="minor"/>
      </rPr>
      <t xml:space="preserve"> Ätzende Stoffe</t>
    </r>
  </si>
  <si>
    <r>
      <rPr>
        <b/>
        <sz val="11"/>
        <color theme="1"/>
        <rFont val="Calibri"/>
        <family val="2"/>
        <scheme val="minor"/>
      </rPr>
      <t xml:space="preserve">9 </t>
    </r>
    <r>
      <rPr>
        <sz val="11"/>
        <color theme="1"/>
        <rFont val="Calibri"/>
        <family val="2"/>
        <scheme val="minor"/>
      </rPr>
      <t>Verschiedene gefährliche Stoffe und Gegenstände</t>
    </r>
  </si>
  <si>
    <t>Ammoniumpikrat, trocken oder angefeuchtet mit weniger als 10 Masse-% Wasser</t>
  </si>
  <si>
    <t>Patronen für Waffen, mit Sprengladung</t>
  </si>
  <si>
    <t>Munition, Brand, mit oder ohne Zerleger, Ausstoß- oder Treibladung</t>
  </si>
  <si>
    <t>Patronen für Waffen mit inertem Geschoss oder Patronen für Handfeuerwaffen</t>
  </si>
  <si>
    <t>Patronen für Waffen, Manöver oder Patronen für Handfeuerwaffen, Manöver</t>
  </si>
  <si>
    <t>Munition, Nebel, mit oder ohne Zerleger, Ausstoß- oder Treibladung</t>
  </si>
  <si>
    <t>Munition, Augenreizstoff, mit Zerleger, Ausstoß- oder Treibladung</t>
  </si>
  <si>
    <t>Munition, giftig, mit Zerleger, Ausstoß- oder Treibladung</t>
  </si>
  <si>
    <t>Schwarzpulver, gekörnt oder in Mehlform</t>
  </si>
  <si>
    <t>Schwarzpulver, gepresst oder als Pellets</t>
  </si>
  <si>
    <t>Sprengkapseln, nicht elektrisch</t>
  </si>
  <si>
    <t>Bomben, mit Sprengladung</t>
  </si>
  <si>
    <t>Bomben, Blitzlicht</t>
  </si>
  <si>
    <t>Zündverstärker, ohne Detonator</t>
  </si>
  <si>
    <t>Zerleger, mit Explosivstoff</t>
  </si>
  <si>
    <t>Anzündhütchen</t>
  </si>
  <si>
    <t>Sprengkörper</t>
  </si>
  <si>
    <t>Patronen, Blitzlicht</t>
  </si>
  <si>
    <t>Patronen, Signal</t>
  </si>
  <si>
    <t>Treibladungshülsen, leer, mit Treibladungsanzünder336</t>
  </si>
  <si>
    <t>Wasserbomben</t>
  </si>
  <si>
    <t>Hohlladungen, ohne Zündmittel</t>
  </si>
  <si>
    <t>Füllsprengkörper</t>
  </si>
  <si>
    <t>Sprengschnur, biegsam</t>
  </si>
  <si>
    <t>Anzündlitze</t>
  </si>
  <si>
    <t>Schneidvorrichtungen, Kabel, mit Explosivstoff</t>
  </si>
  <si>
    <t>Cyclotrimethylentrinitramin, Cyclonit, Hexogen, RDX, angefeuchtet mit mindestens 15 Masse-% Wasser</t>
  </si>
  <si>
    <t>Detonatoren für Munition</t>
  </si>
  <si>
    <t>Diazodinitrophenol, angefeuchtet mit mindestens 40 Masse-% Wasser oder einer Alkohol-/Wasser-Mischung</t>
  </si>
  <si>
    <t>Diethylenglycoldinitrat, desensibilisiert, mit mindestens 25 Masse-% nicht flüchtigem, wasserunlöslichem Phlegmatisierungsmittel</t>
  </si>
  <si>
    <t>Dinitrophenol, trocken oder angefeuchtet mit weniger als 15 Masse-% Wasser</t>
  </si>
  <si>
    <t>Dinitrophenolate der Alkalimetalle, trocken oder angefeuchtet mit weniger als 15 Masse-% Wasser</t>
  </si>
  <si>
    <t>Dinitroresorcinol, trocken oder angefeuchtet mit weniger als 15 Masse-% Wasser</t>
  </si>
  <si>
    <t>Hexanitrodiphenylamin (Dipikrylamin), (Hexyl)</t>
  </si>
  <si>
    <t>Sprengstoff, Typ A</t>
  </si>
  <si>
    <t>Sprengstoff, Typ B</t>
  </si>
  <si>
    <t>Sprengstoff, Typ C</t>
  </si>
  <si>
    <t>Sprengstoff, Typ D</t>
  </si>
  <si>
    <t>Leuchtkörper, Boden</t>
  </si>
  <si>
    <t>Leuchtkörper, Luftfahrzeug</t>
  </si>
  <si>
    <t>Blitzlichtpulver</t>
  </si>
  <si>
    <t>Lockerungssprenggeräte mit Explosivstoff, für Erdölbohrungen, ohne Zündmittel</t>
  </si>
  <si>
    <t>Stoppinen, nicht sprengkräftig</t>
  </si>
  <si>
    <t>Sprengschnur, mit Metallmantel</t>
  </si>
  <si>
    <t>Anzündschnur, rohrförmig, mit Metallmantel</t>
  </si>
  <si>
    <t>Sprengschnur mit geringer Wirkung, mit Metallmantel</t>
  </si>
  <si>
    <t>Anzündschnur (Sicherheitszündschnur)</t>
  </si>
  <si>
    <t>Zünder, sprengkräftig</t>
  </si>
  <si>
    <t>Granaten, Übung, Hand oder Gewehr</t>
  </si>
  <si>
    <t>Guanylnitrosaminoguanylidenhydrazin, angefeuchtet mit mindestens 30 Masse-% Wasser</t>
  </si>
  <si>
    <t>Guanylnitrosaminoguanyltetrazen (Tetracen), angefeuchtet mit mindestens 30 Masse-% Wasser oder einer Alkohol/Wasser-Mischung</t>
  </si>
  <si>
    <t>Hexolit (Hexotol) trocken oder angefeuchtet mit weniger als 15 Masse-% Wasser</t>
  </si>
  <si>
    <t>Anzünder</t>
  </si>
  <si>
    <t>Perforationshohlladungsträger, geladen, für Erdölbohrlöcher, ohne Zündmittel</t>
  </si>
  <si>
    <t>Bleiazid, angefeuchtet, mit mindestens 20 Masse-% Wasser oder einer Alkohol/Wasser-Mischung</t>
  </si>
  <si>
    <t>Bleistyphnat (Bleitrinitroresorcinat) angefeuchtet mit mindestens 20 Masse-% Wasser oder einer Alkohol/Wasser-Mischung</t>
  </si>
  <si>
    <t>Anzünder, Anzündschnur</t>
  </si>
  <si>
    <t>Deflagrierende Metallsalze aromatischer Nitroverbindungen</t>
  </si>
  <si>
    <t>Mannitolhexanitrat (Nitromannitol), angefeuchtet mit mindestens 40 Masse-% Wasser oder einer Alkohol/Wasser-Mischung</t>
  </si>
  <si>
    <t>Quecksilberfulminat, angefeuchtet mit mindestens 20 Masse-% Wasser oder einer Alkohol/Wasser-Mischung</t>
  </si>
  <si>
    <t>Minen, mit Sprengladung</t>
  </si>
  <si>
    <t>Nitroglycerol, desensibilisiert mit mindestens 40 Masse-% nicht flüchtigem, wasserunlöslichem 336Phlegmatisierungsmittel</t>
  </si>
  <si>
    <t>Nitroglycerol in alkoholischer Lösung, mit mehr als 1 %, aber nicht mehr als 10 % Nitroglycerol</t>
  </si>
  <si>
    <t>Nitrostärke, trocken oder angefeuchtet mit weniger als 20 Masse-% Wasser</t>
  </si>
  <si>
    <t>Nitroharnstoff</t>
  </si>
  <si>
    <t>Nitropenta (PETN), angefeuchtet mit mindestens 25 Masse-% Wasser oder desensibilisiert mit mindestens 15 Masse-% Phlegmatisierungsmittel336</t>
  </si>
  <si>
    <t>Pentolit, trocken oder angefeuchtet mit weniger als 15 Masse-% Wasser</t>
  </si>
  <si>
    <t>Trinitroanilin (Pikramid)</t>
  </si>
  <si>
    <t>Pikrinsäure, angefeuchtet mit weniger als 30 Masse-% Wasser</t>
  </si>
  <si>
    <t>Pikrinsäure, angefeuchtet mit mindestens 10 Masse-% Wasser</t>
  </si>
  <si>
    <t>Trinitrochlorbenzen (Pikrylchlorid)</t>
  </si>
  <si>
    <t>Trinitrochlorbenzen (Pikrylchlorid), angefeuchtet mit mindestens 10 Masse-% Wasser</t>
  </si>
  <si>
    <t>Pulverrohmasse, angefeuchtet, mit mindestens 25 Masse-% Wasser</t>
  </si>
  <si>
    <t>Treibladungspulver</t>
  </si>
  <si>
    <t>Geschosse, mit Sprengladung</t>
  </si>
  <si>
    <t>Munition, Leucht, mit oder ohne Zerleger, Ausstoß- oder Treibladung</t>
  </si>
  <si>
    <t>Auslösevorrichtungen mit Explosivstoff</t>
  </si>
  <si>
    <t>Sprengnieten</t>
  </si>
  <si>
    <t>Raketen, mit Sprengladung</t>
  </si>
  <si>
    <t>Raketen, mit inertem Kopf</t>
  </si>
  <si>
    <t>Raketenmotoren</t>
  </si>
  <si>
    <t>Explosivstoff, Muster, außer Initialsprengstoff</t>
  </si>
  <si>
    <t>Signalkörper, Hand</t>
  </si>
  <si>
    <t>Knallkapseln, Eisenbahn</t>
  </si>
  <si>
    <t>Signalkörper, Seenot</t>
  </si>
  <si>
    <t>Signalkörper, Rauch</t>
  </si>
  <si>
    <t>Falllote mit Explosivstoff</t>
  </si>
  <si>
    <t>Trinitrophenylmethylnitramin (Tetryl)</t>
  </si>
  <si>
    <t>Trinitrotoluol (TNT), trocken oder angefeuchtet mit weniger als 30 Masse-% Wasser</t>
  </si>
  <si>
    <t>Trinitrotoluol (TNT), angefeuchtet mit mindestens 10 Masse-% Wasser</t>
  </si>
  <si>
    <t>Leuchtspurkörper für Munition</t>
  </si>
  <si>
    <t>Trinitroanisol</t>
  </si>
  <si>
    <t>Trinitrobenzen, trocken oder angefeuchtet mit weniger als 30 Masse-% Wasser</t>
  </si>
  <si>
    <t>Trinitrobenzen, angefeuchtet mit mindestens 10 Masse-% Wasser</t>
  </si>
  <si>
    <t>Trinitrobenzoesäure, trocken oder angefeuchtet mit weniger als 30 Masse-% Wasser</t>
  </si>
  <si>
    <t>Trinitrobenzoesäure, angefeuchtet mit mindestens 10 Masse-% Wasser</t>
  </si>
  <si>
    <t>Trinitrometakresol</t>
  </si>
  <si>
    <t>Trinitronaphthalin</t>
  </si>
  <si>
    <t>Trinitrophenethol</t>
  </si>
  <si>
    <t>Trinitroresorcinol (Styphninsäure), trocken oder angefeuchtet mit mindestens 20 Masse-% Wasser oder einer Alkohol-/Wasser-Mischung</t>
  </si>
  <si>
    <t>Harnstoffnitrat, trocken oder angefeuchtet mit weniger als 20 Masse-% Wasse</t>
  </si>
  <si>
    <t>Harnstoffnitrat, angefeuchtet mit mindestens 10 Masse-% Wasser</t>
  </si>
  <si>
    <t>Gefechtsköpfe, Torpedo, mit Sprengladung</t>
  </si>
  <si>
    <t>Ammoniumnitrat, mit mehr als 0,2 % brennbaren Stoffen, einschließlich jedes als Kohlenstoff berechneten organischen Stoffes, unter Ausschluss jedes anderen zugesetzten Stoffes</t>
  </si>
  <si>
    <t>Ammoniumnitrat-Düngemittel mit einer größeren Sensibilität als Ammoniumnitrat mit 0,2 % brennbaren Stoffen, einschließlich jedes als Kohlenstoff berechneten organischen Stoffes, unter Ausschluss jedes anderen zugesetzten Stoffes</t>
  </si>
  <si>
    <t>Bariumazid, trocken oder angefeuchtet mit weniger als 50 Masse-% Wasse</t>
  </si>
  <si>
    <t>Zündverstärker, mit Detonator</t>
  </si>
  <si>
    <t>Oktogen (HMX), angefeuchtet mit mindestens 15 Masse-% Wasser</t>
  </si>
  <si>
    <t>Natriumdinitroorthokresolat, trocken oder angefeuchtet mit weniger als 15 Masse-% Wasser</t>
  </si>
  <si>
    <t>Natriumdinitroorthokresolat, angefeuchtet mit mindestens 10 Masse-% Wasser</t>
  </si>
  <si>
    <t>Natriumpikramat, trocken oder angefeuchtet mit weniger als 20 Masse-% Wasser</t>
  </si>
  <si>
    <t>Zirconiumpikramat, trocken oder angefeuchtet mit weniger als 20 Masse-% Wasser</t>
  </si>
  <si>
    <t>Schneidladung, biegsam, gestreckt</t>
  </si>
  <si>
    <t>Raketen, Leinenwurf</t>
  </si>
  <si>
    <t>Sprengstoff, Typ E</t>
  </si>
  <si>
    <t>Treibladungen für Geschütze</t>
  </si>
  <si>
    <t>Munition, Brand, weißer Phosphor, mit Zerleger, Ausstoß- oder Treibladung</t>
  </si>
  <si>
    <t>Munition, Nebel, weißer Phosphor, mit Zerleger, Ausstoß- oder Treibladung</t>
  </si>
  <si>
    <t>Munition, Brand, mit flüssigem oder geliertem Brandstoff, mit Zerleger, Ausstoß- oder Treibladung</t>
  </si>
  <si>
    <t>Vorrichtungen, durch Wasser aktivierbar, mit Zerleger, Ausstoß- oder Treibladung</t>
  </si>
  <si>
    <t>Raketentriebwerke mit Hypergolen, mit oder ohne Ausstoßladung</t>
  </si>
  <si>
    <t>Sprengkapseln, elektrisch</t>
  </si>
  <si>
    <t>Oktolit (Octol), trocken oder angefeuchtet mit weniger als 15 Masse-% Wasser</t>
  </si>
  <si>
    <t>Treibsätze</t>
  </si>
  <si>
    <t>Kartusche für technische Zwecke</t>
  </si>
  <si>
    <t>Kartuschen, Erdölbohrloch</t>
  </si>
  <si>
    <t>Nitroguanidin (Picrit), trocken oder angefeuchtet mit weniger als 20 Masse-% Wasser</t>
  </si>
  <si>
    <t>Granaten, Hand oder Gewehr, mit Sprengladung</t>
  </si>
  <si>
    <t>Gefechtsköpfe, Rakete, mit Sprengladung</t>
  </si>
  <si>
    <t>Falllote, mit Explosivstoff</t>
  </si>
  <si>
    <t>Zünder, nicht sprengkräftig</t>
  </si>
  <si>
    <t>Treibladungsanzünder</t>
  </si>
  <si>
    <t>Raketentriebwerke, mit Hypergolen, mit oder ohne Ausstoßladung</t>
  </si>
  <si>
    <t>Kartuschen für technische Zwecke</t>
  </si>
  <si>
    <t>Patronen für Waffen, Manöver</t>
  </si>
  <si>
    <t>Patronen für Waffen, mit inertem Geschoss</t>
  </si>
  <si>
    <t>Torpedos, mit Sprengladung</t>
  </si>
  <si>
    <t>Sprengstoff Typ B</t>
  </si>
  <si>
    <t>Sprengstoff Typ E</t>
  </si>
  <si>
    <t>Feuerwerkskörper</t>
  </si>
  <si>
    <t>Nitrocellulose, trocken oder angefeuchtet mit weniger als 25 Masse-% Wasser (oder Alkohol)</t>
  </si>
  <si>
    <t>Nitrocellulose, nicht behandelt oder plastifiziert mit weniger als 18 Masse-% Plastifizierungsmittel</t>
  </si>
  <si>
    <t>Nitrocellulose, angefeuchtet mit mindestens 25 Masse-% Alkohol</t>
  </si>
  <si>
    <t>Nitrocellulose, plastifiziert, mit mindestens 18 Masse-% Plastifizierungsmittel</t>
  </si>
  <si>
    <t>Geschosse, inert, mit Leuchtspurmitteln</t>
  </si>
  <si>
    <t>Geschosse, mit Zerleger oder Ausstoßladung</t>
  </si>
  <si>
    <t>Gegenstände mit Explosivstoff</t>
  </si>
  <si>
    <t>Explosive Stoffe</t>
  </si>
  <si>
    <t>Zündeinrichtungen für Sprengungen, nicht elektrisch</t>
  </si>
  <si>
    <t>Munition, Übung</t>
  </si>
  <si>
    <t>Munition, Prüfung</t>
  </si>
  <si>
    <t>Zünder, sprengfähig</t>
  </si>
  <si>
    <t>Zünder, nicht sprengfähig</t>
  </si>
  <si>
    <t>Gefechtsköpfe, Rakete, mit Zerleger oder Ausstoßladung</t>
  </si>
  <si>
    <t>Treibladungshülsen, leer, mit Treibladungsanzünder</t>
  </si>
  <si>
    <t>Gegenstände, pyrophor</t>
  </si>
  <si>
    <t>Bestandteile, Zündkette</t>
  </si>
  <si>
    <t>5-Nitrobenzotriazol</t>
  </si>
  <si>
    <t>Trinitrobenzensulfonsäure</t>
  </si>
  <si>
    <t>Trinitrofluorenon</t>
  </si>
  <si>
    <t>Trinitrotoluol (TNT) in Mischung mit Trinitrobenzen oder Trinitrotoluol (TNT) in Mischung mit Hexanitrostilben</t>
  </si>
  <si>
    <t>Trinitrotoluol (TNT) in Mischung mit Trinitrobenzen und Hexanitrostilben</t>
  </si>
  <si>
    <t>Tritonal</t>
  </si>
  <si>
    <t>Hexogen (RDX), in Mischung mit Oktogen (HMX), angefeuchtet mit mindestens 15 Masse-% Wasser oder desensibilisiert mit mindestens 10 Masse-% Phlegmatisierungsmittel</t>
  </si>
  <si>
    <t>Hexanitrostilben</t>
  </si>
  <si>
    <t>Hexotonal</t>
  </si>
  <si>
    <t>Trinitroresorcinol (Styphninsäure), angefeuchtet mit mindestens 20 Masse-% Wasser oder einer Alkohol/Wasser-Mischung</t>
  </si>
  <si>
    <t>Raketenmotoren, Flüssigtreibstoff</t>
  </si>
  <si>
    <t>Raketenmotoren, Flüssigtreibstoff, mit Sprengladung</t>
  </si>
  <si>
    <t>Bomben, die entzündbare Flüssigkeiten enthalten, mit Sprengladung</t>
  </si>
  <si>
    <t>Diprikylsulfid, trocken oder angefeuchtet mit weniger als 10 Masse-% Wasser</t>
  </si>
  <si>
    <t>Ammoniumperchlorat</t>
  </si>
  <si>
    <t>Dinitrobenzen</t>
  </si>
  <si>
    <t>Tetrazol-1-Essigsäure</t>
  </si>
  <si>
    <t>Zünder, sprengkräftig, mit Sicherungsvorrichtungen</t>
  </si>
  <si>
    <t>Nitropenta (PETN), mit nicht weniger als 7 Masse-% Wachs</t>
  </si>
  <si>
    <t>Patronen für Waffen, mit inertem Geschoss oder Patronen für Handfeuerwaffen</t>
  </si>
  <si>
    <t>Pyrotechnische Gegenstände für technische Zwecke</t>
  </si>
  <si>
    <t>Pulverrohmasse, angefeuchtet mit nicht weniger als 17 Masse-% Alkohol</t>
  </si>
  <si>
    <t>Raketen, mit Ausstoßladung</t>
  </si>
  <si>
    <t>Sprengladungen, gewerbliche, ohne Zündmittel</t>
  </si>
  <si>
    <t>Treibladungshülsen, verbrennlich, leer, ohne Treibladungszünder</t>
  </si>
  <si>
    <t>5-Mercaptotetrazol-1-Essigsäure</t>
  </si>
  <si>
    <t>Torpedos, mit Flüssigtreibstoff, mit oder ohne Sprengladung</t>
  </si>
  <si>
    <t>Torpedos, mit Flüssigtreibstoff, mit inertem Kopf</t>
  </si>
  <si>
    <t>Sprengladungen, kunststoffgebunden</t>
  </si>
  <si>
    <t>Explosive Stoffe, sehr unempfindlich</t>
  </si>
  <si>
    <t>Hexogen (RDX), desensibilisiert</t>
  </si>
  <si>
    <t>Oktogen (HMX), desensibilisiert</t>
  </si>
  <si>
    <t>Gegenstände mit Explosivstoff, extrem unempfindlich</t>
  </si>
  <si>
    <t>Dinitroglycoluril (DINGU)</t>
  </si>
  <si>
    <t>Oxynitrotriazol (ONTA)</t>
  </si>
  <si>
    <t>Treibstoff, flüssig</t>
  </si>
  <si>
    <t>Octonal</t>
  </si>
  <si>
    <t>Treibstoff, fest</t>
  </si>
  <si>
    <t>Airbag-Gasgeneratoren, pyrotechnisch oder Airbag-Module, pyrotechnisch oder Gurtstraffer, pyrotechnisch</t>
  </si>
  <si>
    <t>1H-Tetrazol</t>
  </si>
  <si>
    <t>Signalkörper, Seenot, für Schiffe</t>
  </si>
  <si>
    <t>1-Hydroxybenzotriazol, wasserfrei, trocken oder angefeuchtet, Wasser &lt; 20 Masse-%</t>
  </si>
  <si>
    <t>Ethin, gelöst</t>
  </si>
  <si>
    <t>Luft, verdichtet (Druckluft)</t>
  </si>
  <si>
    <t>Luft, tiefgekühlt, flüssig</t>
  </si>
  <si>
    <t>Ammoniak, wasserfrei</t>
  </si>
  <si>
    <t>Argon, verdichtet</t>
  </si>
  <si>
    <t>Bortrifluorid, verdichtet</t>
  </si>
  <si>
    <t>Bromtrifluormethan (Gas als Kältemittel R 13B1)</t>
  </si>
  <si>
    <t>1,2-Butadien, stabilisiert, oder 1,3-Butadien, stabilisiert, oder chemische Gemische von 1,3-Butadien und Kohlenwasserstoffen, stabilisiert, die bei 70 °C einen Dampfdruck von nicht mehr als 1,1 MPa (11 bar) haben und deren Dichte bei 50 °C den Wert von 0,525 kg/l nicht unterschreitet</t>
  </si>
  <si>
    <t>Butan</t>
  </si>
  <si>
    <t>1-Buten oder cis-2-Buten oder trans-2-Buten oder Butene, Gemisch</t>
  </si>
  <si>
    <t>Kohlenstoffdioxid</t>
  </si>
  <si>
    <t>Kohlenstoffdioxid und Sauerstoff, Gemisch, verdichtet</t>
  </si>
  <si>
    <t>Kohlenstoffdioxid und Distickstoffmonoxid, Gemisch</t>
  </si>
  <si>
    <t>Kohlenstoffmonoxid, verdichtet</t>
  </si>
  <si>
    <t>Chlor</t>
  </si>
  <si>
    <t>Chlordifluormethan (Gas als Kältemittel R 22)</t>
  </si>
  <si>
    <t>Chlorpentafluorethan (Gas als Kältemittel R 115)</t>
  </si>
  <si>
    <t>1-Chlor-1,2,2,2-tetrafluorethan (Gas als Kältemittel R 124)</t>
  </si>
  <si>
    <t>Chlortrifluormethan (Gas als Kältemittel R 13)</t>
  </si>
  <si>
    <t>Stadtgas, verdichtet</t>
  </si>
  <si>
    <t>Dicyan</t>
  </si>
  <si>
    <t>Cyclopropan</t>
  </si>
  <si>
    <t>Dichlordifluormethan (Gas als Kältemittel R 12)</t>
  </si>
  <si>
    <t>Dichlormonofluormethan (Gas als Kältemittel R 21)</t>
  </si>
  <si>
    <t>1,1-Difluorethan (Gas als Kältemittel R 152a)</t>
  </si>
  <si>
    <t>Dimethylamin, wasserfrei</t>
  </si>
  <si>
    <t>Dimethylether</t>
  </si>
  <si>
    <t>Ethan</t>
  </si>
  <si>
    <t>Ethylamin</t>
  </si>
  <si>
    <t>Ethylchlorid</t>
  </si>
  <si>
    <t>Ethen, tiefgekühlt, flüssig</t>
  </si>
  <si>
    <t>Ethylmethylether</t>
  </si>
  <si>
    <t>Ethylenoxid</t>
  </si>
  <si>
    <t>Ethylenoxid mit Stickstoff bis zu einem höchstzulässigen Gesamtdruck von 1 MPa (10 bar) bei 50 °C</t>
  </si>
  <si>
    <t>Ethylenoxid und Kohlendioxid, Gemisch mit mehr als 9 %, aber höchstens 87 % Ethylenoxid</t>
  </si>
  <si>
    <t>Düngemittel, Lösung, mit freiem Ammoniak</t>
  </si>
  <si>
    <t>Feuerlöscher mit verdichtetem oder verflüssigtem Gas</t>
  </si>
  <si>
    <t>Fluor, verdichtet</t>
  </si>
  <si>
    <t>Helium, verdichtet</t>
  </si>
  <si>
    <t>Bromwasserstoff, wasserfrei</t>
  </si>
  <si>
    <t>Wasserstoff, verdichtet</t>
  </si>
  <si>
    <t>Chlorwasserstoff, wasserfrei</t>
  </si>
  <si>
    <t>Cyanwasserstoff, stabilisiert, mit weniger als 3 % Wasser</t>
  </si>
  <si>
    <t>Fluorwasserstoff, wasserfrei</t>
  </si>
  <si>
    <t>Schwefelwasserstoff</t>
  </si>
  <si>
    <t>Isobuten</t>
  </si>
  <si>
    <t>Krypton, verdichtet</t>
  </si>
  <si>
    <t>Feuerzeuge mit entzündbarem Gas oder Nachfüllpatronen für Feuerzeuge mit entzündbarem Gas</t>
  </si>
  <si>
    <t>Verflüssigte Gase, nicht entzündbar, überlagert mit Stickstoff, Kohlenstoffdioxid oder Luft</t>
  </si>
  <si>
    <t>Propin und Propadien, Gemisch, stabilisiert (Gemisch P 1) (Gemisch P 2)</t>
  </si>
  <si>
    <t>Methylamin, wasserfrei</t>
  </si>
  <si>
    <t>Methylbromid</t>
  </si>
  <si>
    <t>Methylchlorid (Gas als Kältemittel R 40)</t>
  </si>
  <si>
    <t>Methylmercaptan</t>
  </si>
  <si>
    <t>Neon, verdichtet</t>
  </si>
  <si>
    <t>Stickstoff, verdichtet</t>
  </si>
  <si>
    <t>Distickstofftetroxid (Stickstoffdioxid)</t>
  </si>
  <si>
    <t>Nitrosylchlorid</t>
  </si>
  <si>
    <t>Distickstoffmonoxid</t>
  </si>
  <si>
    <t>Ölgas, verdichtet</t>
  </si>
  <si>
    <t>Sauerstoff, verdichtet</t>
  </si>
  <si>
    <t>Sauerstoff, tiefgekühlt, flüssig</t>
  </si>
  <si>
    <t>Petroleumgase, verflüssigt</t>
  </si>
  <si>
    <t>Phosgen</t>
  </si>
  <si>
    <t>Propen</t>
  </si>
  <si>
    <t>Gas als Kältemittel, (Gemisch F 1) (Gemisch F 2) (Gemisch F 3)</t>
  </si>
  <si>
    <t>Schwefeldioxid</t>
  </si>
  <si>
    <t>Schwefelhexafluorid</t>
  </si>
  <si>
    <t>Tetrafluorethylen, stabilisiert</t>
  </si>
  <si>
    <t>Chlortrifluorethylen, stabilisiert</t>
  </si>
  <si>
    <t>Trimethylamin, wasserfrei</t>
  </si>
  <si>
    <t>Vinylbromid, stabilisiert</t>
  </si>
  <si>
    <t>Vinylchlorid, stabilisiert</t>
  </si>
  <si>
    <t>Vinylmethylether, stabilisiert</t>
  </si>
  <si>
    <t>Acetal</t>
  </si>
  <si>
    <t>Ethanal (Acetaldehyd)</t>
  </si>
  <si>
    <t>Aceton</t>
  </si>
  <si>
    <t>Acetonöle</t>
  </si>
  <si>
    <t>Propenal (Acrolein), stabilisiert</t>
  </si>
  <si>
    <t>Acrylnitril, stabilisiert</t>
  </si>
  <si>
    <t>Allylalkohol</t>
  </si>
  <si>
    <t>Allylbromid</t>
  </si>
  <si>
    <t>Allylchlorid</t>
  </si>
  <si>
    <t>Amylacetate</t>
  </si>
  <si>
    <t>Pentanole</t>
  </si>
  <si>
    <t>Amylamine</t>
  </si>
  <si>
    <t>Amylchloride</t>
  </si>
  <si>
    <t>Penten</t>
  </si>
  <si>
    <t>Amylformiate</t>
  </si>
  <si>
    <t>Amylmethylketon</t>
  </si>
  <si>
    <t>Amylmercaptane</t>
  </si>
  <si>
    <t>Amylnitrate</t>
  </si>
  <si>
    <t>Amylnitrite</t>
  </si>
  <si>
    <t>Benzol</t>
  </si>
  <si>
    <t>Butanole</t>
  </si>
  <si>
    <t>Butylacetate</t>
  </si>
  <si>
    <t>n-Butylamin</t>
  </si>
  <si>
    <t>1-Brombutan</t>
  </si>
  <si>
    <t>Chlorbutane</t>
  </si>
  <si>
    <t>n-Butylformiat</t>
  </si>
  <si>
    <t>Butanal</t>
  </si>
  <si>
    <t>Campheröl</t>
  </si>
  <si>
    <t>Kohlenstoffdisulfid</t>
  </si>
  <si>
    <t>Klebstoffe, die eine entzündbare Flüssigkeit enthalten</t>
  </si>
  <si>
    <t>Chlorbenzol</t>
  </si>
  <si>
    <t>Chlorethanol</t>
  </si>
  <si>
    <t>Steinkohlenteerdestillate, entzündbar</t>
  </si>
  <si>
    <t>Schutzanstrichlösung</t>
  </si>
  <si>
    <t>Crotonaldehyd</t>
  </si>
  <si>
    <t>2-Butin (But-2-in)</t>
  </si>
  <si>
    <t>Cyclohexan</t>
  </si>
  <si>
    <t>Cyclopentan</t>
  </si>
  <si>
    <t>Decalin</t>
  </si>
  <si>
    <t>Diacetonalkohol</t>
  </si>
  <si>
    <t>Dibutylether</t>
  </si>
  <si>
    <t>1,2-Dichlorethylen</t>
  </si>
  <si>
    <t>Dichlorpentane</t>
  </si>
  <si>
    <t>Ethylenglycoldiethylether</t>
  </si>
  <si>
    <t>Diethylamin</t>
  </si>
  <si>
    <t>Diethylether</t>
  </si>
  <si>
    <t>Diethylketon</t>
  </si>
  <si>
    <t>Diisobutylketon</t>
  </si>
  <si>
    <t>Diisopropylamin</t>
  </si>
  <si>
    <t>Diisopropylether</t>
  </si>
  <si>
    <t>Dimethylamin, wässrige Lösung</t>
  </si>
  <si>
    <t>Dimethylcarbonat</t>
  </si>
  <si>
    <t>Dimethyldichlorsilan</t>
  </si>
  <si>
    <t>Dimethylhydrazin</t>
  </si>
  <si>
    <t>Dimethylsulfid</t>
  </si>
  <si>
    <t>Dioxan</t>
  </si>
  <si>
    <t>Dioxolan</t>
  </si>
  <si>
    <t>Vinylether, stabilisiert</t>
  </si>
  <si>
    <t>Extrakte, Aromastoffe, flüssig</t>
  </si>
  <si>
    <t>Ethanol oder Ethanol-Lösung</t>
  </si>
  <si>
    <t>Ethylenglycolmonoethylether</t>
  </si>
  <si>
    <t>Ethylenglycolmonoethyletheracetat</t>
  </si>
  <si>
    <t>Ethylacetat</t>
  </si>
  <si>
    <t>Ethylbenzol</t>
  </si>
  <si>
    <t>Ethylborat (Triethylborat)</t>
  </si>
  <si>
    <t>Ethylbutylacetat</t>
  </si>
  <si>
    <t>Ethylbutyraldehyd</t>
  </si>
  <si>
    <t>Ethylbutylether</t>
  </si>
  <si>
    <t>Ethylbutyrat</t>
  </si>
  <si>
    <t>Ethylchloracetat</t>
  </si>
  <si>
    <t>Ethylchlorformiat</t>
  </si>
  <si>
    <t>Ethyldichlorsilan</t>
  </si>
  <si>
    <t>Ethylendichlorid</t>
  </si>
  <si>
    <t>Ethylenimin</t>
  </si>
  <si>
    <t>Ethylenglycolmonomethylether</t>
  </si>
  <si>
    <t>Ethylenglycolmonomethyletheracetat</t>
  </si>
  <si>
    <t>Ethylformiat</t>
  </si>
  <si>
    <t>Octylaldehyde</t>
  </si>
  <si>
    <t>Ethyllactat</t>
  </si>
  <si>
    <t>Methylethylketon</t>
  </si>
  <si>
    <t>Ethylnitril, Lösung</t>
  </si>
  <si>
    <t>Ethylpropionat</t>
  </si>
  <si>
    <t>Ethyltrichlorsilan</t>
  </si>
  <si>
    <t>Extrakte, Geschmackstoffe, flüssig</t>
  </si>
  <si>
    <t>Formaldehyd, Lösung, entzündbar</t>
  </si>
  <si>
    <t>Furfural</t>
  </si>
  <si>
    <t>Fuselöl</t>
  </si>
  <si>
    <t>Dieselkraftstoff oder Gasöl oder Heizöl (leicht)</t>
  </si>
  <si>
    <t>Benzin oder Ottokraftstoffe</t>
  </si>
  <si>
    <t>Nitroglycerol, Lösung in Alkohol mit höchstens 1 % Nitroglycerol</t>
  </si>
  <si>
    <t>Heptane</t>
  </si>
  <si>
    <t>Hexaldehyd</t>
  </si>
  <si>
    <t>Hexane</t>
  </si>
  <si>
    <t>Druckfarbe, entzündbar oder Druckfarbzubehörstoffe (einschließlich Druckfarbverdünnung und -lösemittel), entzündbar</t>
  </si>
  <si>
    <t>Isobutanol (Isobutylalkohol)</t>
  </si>
  <si>
    <t>Isobutylacetat</t>
  </si>
  <si>
    <t>Isobutylamin</t>
  </si>
  <si>
    <t>Isooctene</t>
  </si>
  <si>
    <t>Isopren, stabilisiert</t>
  </si>
  <si>
    <t>2-Propanol (Isopropylalkohol)</t>
  </si>
  <si>
    <t>Isopropylacetat</t>
  </si>
  <si>
    <t>Isopropylamin</t>
  </si>
  <si>
    <t>Isopropylnitrat</t>
  </si>
  <si>
    <t>Kerosin</t>
  </si>
  <si>
    <t>Ketone, flüssig</t>
  </si>
  <si>
    <t>Alkanthiole, flüssig, entzündbar, giftig oder Alkanthiole, Mischung, flüssig, entzündbar, giftig</t>
  </si>
  <si>
    <t>Mesityloxid</t>
  </si>
  <si>
    <t>Methanol</t>
  </si>
  <si>
    <t>Methylacetat</t>
  </si>
  <si>
    <t>Methylamylacetat</t>
  </si>
  <si>
    <t>Methylal</t>
  </si>
  <si>
    <t>Methylamin, wässrige Lösung</t>
  </si>
  <si>
    <t>Methylbutyrat</t>
  </si>
  <si>
    <t>Methylchlorformiat</t>
  </si>
  <si>
    <t>Methylchlormethylether</t>
  </si>
  <si>
    <t>Methyldichlorsilan</t>
  </si>
  <si>
    <t>Ameisensäuremethylester</t>
  </si>
  <si>
    <t>Methylhydrazin</t>
  </si>
  <si>
    <t>Methylisobutylketon</t>
  </si>
  <si>
    <t>Methylisopropenylketon, stabilisiert</t>
  </si>
  <si>
    <t>Methylmethacrylat, Monomer, stabilisiert</t>
  </si>
  <si>
    <t>Methylpropionat</t>
  </si>
  <si>
    <t>Methylpropylketon</t>
  </si>
  <si>
    <t>Methyltrichlorsilan</t>
  </si>
  <si>
    <t>Methylvinylketon, stabilisiert</t>
  </si>
  <si>
    <t>Nickeltetracarbonyl</t>
  </si>
  <si>
    <t>Nitromethan</t>
  </si>
  <si>
    <t>Octane</t>
  </si>
  <si>
    <t>Farbe (einschließlich Farbe, Lack, Emaille, Beize, Schellack, Firnis, Politur, flüssiger Füllstoff und flüssige Lackgrundlage) oder Farbzubehörstoffe (inklusive Farbverdünnung und -lösemittel)</t>
  </si>
  <si>
    <t>Ethanal</t>
  </si>
  <si>
    <t>Pentane, flüssig</t>
  </si>
  <si>
    <t>Parfümerzeugnisse mit entzündbaren Lösungsmitteln</t>
  </si>
  <si>
    <t>Roherdöl</t>
  </si>
  <si>
    <t>Erdöldestillate oder Erdölprodukte</t>
  </si>
  <si>
    <t>Kiefernöl</t>
  </si>
  <si>
    <t>1-Propanol</t>
  </si>
  <si>
    <t>Propionaldehyd</t>
  </si>
  <si>
    <t>n-Propylacetat</t>
  </si>
  <si>
    <t>Propylamin</t>
  </si>
  <si>
    <t>1-Chlorpropan</t>
  </si>
  <si>
    <t>1,2-Dichlorpropan</t>
  </si>
  <si>
    <t>Propylenoxid</t>
  </si>
  <si>
    <t>Propylformiate</t>
  </si>
  <si>
    <t>Pyridin</t>
  </si>
  <si>
    <t>Harzöl</t>
  </si>
  <si>
    <t>Gummilösung</t>
  </si>
  <si>
    <t>Schieferöl</t>
  </si>
  <si>
    <t>Natriummethylat, Lösung in Alkohol</t>
  </si>
  <si>
    <t>Tetraethylsilicat (Tetraethylorthosilikat)</t>
  </si>
  <si>
    <t>Tinkturen, medizinische</t>
  </si>
  <si>
    <t>Toluol</t>
  </si>
  <si>
    <t>Trichlorsilan</t>
  </si>
  <si>
    <t>Triethylamin</t>
  </si>
  <si>
    <t>Trimethylamin, wässrige Lösung mit mindestens 50 Masse-% Trimethylamin</t>
  </si>
  <si>
    <t>Trimethylchlorsilan</t>
  </si>
  <si>
    <t>Terpentin</t>
  </si>
  <si>
    <t>Terpentinölersatz</t>
  </si>
  <si>
    <t>Vinylacetat, stabilisiert</t>
  </si>
  <si>
    <t>Vinylethylether, stabilisiert</t>
  </si>
  <si>
    <t>Vinylidenchlorid, stabilisiert</t>
  </si>
  <si>
    <t>Vinylisobutylether, stabilisiert</t>
  </si>
  <si>
    <t>Vinyltrichlorsilan, stabilisiert</t>
  </si>
  <si>
    <t>Holzschutzmittel, flüssig</t>
  </si>
  <si>
    <t>Xylole</t>
  </si>
  <si>
    <t>Zirconium, suspendiert in einem entzündbaren flüssigen Stoff</t>
  </si>
  <si>
    <t>Aluminiumpulver, überzogen</t>
  </si>
  <si>
    <t>Ammoniumpikrat, angefeuchtet mit mindestens 10 Masse-% Wasser</t>
  </si>
  <si>
    <t>Borneol</t>
  </si>
  <si>
    <t>Calciumresinat</t>
  </si>
  <si>
    <t>Calciumresinat, geschmolzen und erstarrt</t>
  </si>
  <si>
    <t>Cobaltresinat, gefällt</t>
  </si>
  <si>
    <t>Dinitrophenol, angefeuchtet mit mindestens 15 Masse-% Wasser</t>
  </si>
  <si>
    <t>Dinitrophenolate, angefeuchtet mit mindestens 15 Masse-% Wasser</t>
  </si>
  <si>
    <t>Dinitroresorcinol, angefeuchtet mit mindestens 15 Masse-% Wasser</t>
  </si>
  <si>
    <t>Eisencer</t>
  </si>
  <si>
    <t>Filme auf Nitrocellulosebasis, gelatiniert, ausgenommen Abfälle</t>
  </si>
  <si>
    <t>Entzündbarer organischer fester Stoff</t>
  </si>
  <si>
    <t>Hafniumpulver, angefeuchtet mit mindestens 25 % Wasser</t>
  </si>
  <si>
    <t> ?</t>
  </si>
  <si>
    <t>Heu oder Stroh oder Bhusa [unterliegt nicht den Vorschriften des ADR]</t>
  </si>
  <si>
    <t>Urotropin</t>
  </si>
  <si>
    <t>Manganresinat</t>
  </si>
  <si>
    <t>Zündhölzer, überall zündbar</t>
  </si>
  <si>
    <t>Metaldehyd</t>
  </si>
  <si>
    <t>Cer, Platten, Barren, Stangen</t>
  </si>
  <si>
    <t>Naphthalin, roh oder raffiniert</t>
  </si>
  <si>
    <t>Nitroguanidin (Picrit), angefeuchtet mit mindestens 20 Masse-% Wasser</t>
  </si>
  <si>
    <t>Nitrostärke, angefeuchtet mit mindestens 20 Masse-% Wasser</t>
  </si>
  <si>
    <t>Phosphor, amorph</t>
  </si>
  <si>
    <t>Phosphorheptasulfid (P4S7), ohne gelben oder weißen Phosphor</t>
  </si>
  <si>
    <t>Phosphorpentasulfid (P2S5), ohne gelben oder weißen Phosphor</t>
  </si>
  <si>
    <t>Phosphorsesquisulfid (P4S3), ohne gelben oder weißen Phosphor</t>
  </si>
  <si>
    <t>Phosphortrisulfid (P4S6), ohne gelben oder weißen Phosphor</t>
  </si>
  <si>
    <t>Trinitrophenol, angefeuchtet mit mindestens 30 Masse-% Wasser</t>
  </si>
  <si>
    <t>Kautschuk- (Gummi-) abfälle, gemahlen oder Kautschuk- (Gummi) reste, pulverförmig oder granuliert</t>
  </si>
  <si>
    <t>Siliciumpulver, amorph</t>
  </si>
  <si>
    <t>Silberpikrat, angefeuchtet mit mindestens 30 Masse-% Wasser</t>
  </si>
  <si>
    <t>Natriumdinitroorthokresolat, angefeuchtet mit mindestens 15 Masse-% Wasser</t>
  </si>
  <si>
    <t>Natriumpikramat, angefeuchtet mit mindestens 20 Masse-% Wasser</t>
  </si>
  <si>
    <t>Schwefel</t>
  </si>
  <si>
    <t>Titanpulver, angefeuchtet mit mindestens 25 % Wasser</t>
  </si>
  <si>
    <t>Fasern, imprägniert mit schwach nitrierter Cellulose oder Gewebe imprägniert mit schwach nitrierter Cellulose</t>
  </si>
  <si>
    <t>Trinitrobenzen, angefeuchtet mit mindestens 30 Masse-% Wasser</t>
  </si>
  <si>
    <t>Trinitrobenzoesäure, angefeuchtet mit mindestens 30 Masse-% Wasser</t>
  </si>
  <si>
    <t>Trinitrotoluol (TNT), angefeuchtet mit mindestens 30 Masse-% Wasser</t>
  </si>
  <si>
    <t>Harnstoffnitrat, angefeuchtet mit mindestens 20 Masse-% Wasser</t>
  </si>
  <si>
    <t>Zirconiumpulver, angefeuchtet mit mindestens 25 % Wasser</t>
  </si>
  <si>
    <t>Calciumphosphid</t>
  </si>
  <si>
    <t>Kohle oder Ruß, tierischen oder pflanzlichen Ursprungs</t>
  </si>
  <si>
    <t>Kohle, aktiviert</t>
  </si>
  <si>
    <t>Kopra</t>
  </si>
  <si>
    <t>Baumwollabfälle, ölhaltig</t>
  </si>
  <si>
    <t>Baumwolle, nass</t>
  </si>
  <si>
    <t>Diethylzink</t>
  </si>
  <si>
    <t>p-Nitrosodimethylanilin</t>
  </si>
  <si>
    <t>Dimethylzink</t>
  </si>
  <si>
    <t>Fasern oder Gewebe, tierischen oder pflanzlichen oder synthetischen Ursprungs, imprägniert mit Öl</t>
  </si>
  <si>
    <t>Fischmehl (Fischabfall), nicht stabilisiert, sehr gefährlich, unbeschränkter Feuchtegehalt, unbeschränkter Fettgehalt über 12 Masse-%, unbeschränkter Fettgehalt über 15 Masse-% bei mit Antioxidantien behandeltem Fischmehl oder Fischabfall</t>
  </si>
  <si>
    <t>Eisenoxid, gebraucht oder Eisenschwamm, gebraucht, aus der Kokereigasreinigung</t>
  </si>
  <si>
    <t>Metallkatalysator, angefeuchtet mit einem sichtbaren Überschuss an Flüssigkeit</t>
  </si>
  <si>
    <t>Papier, mit ungesättigten Ölen behandelt, unvollständig getrocknet (auch Kohlepapier)</t>
  </si>
  <si>
    <t>Pentaboran</t>
  </si>
  <si>
    <t>Phosphor, weiß oder gelb, trocken, unter Wasser oder in Lösung</t>
  </si>
  <si>
    <t>Kaliumsulfid, wasserfrei oder Kaliumsulfid mit weniger als 30 % Kristallwasser</t>
  </si>
  <si>
    <t>Pyrophores Metall oder Legierung</t>
  </si>
  <si>
    <t>Natriumdithionit</t>
  </si>
  <si>
    <t>Natriumsulfid, wasserfrei oder Natriumsulfid mit weniger als 30 % Kristallwasser</t>
  </si>
  <si>
    <t>Ölsaatkuchen mit mehr als 1,5 Masse-% Öl und höchstens 11 Masse-% Feuchtigkeit</t>
  </si>
  <si>
    <t>Alkalimetallamalgam</t>
  </si>
  <si>
    <t>Alkalimetallamide</t>
  </si>
  <si>
    <t>Alkalimetalldispersion oder Erdalkalimetalldispersion</t>
  </si>
  <si>
    <t>Erdalkalimetallamalgam</t>
  </si>
  <si>
    <t>Erdalkalimetalllegierung</t>
  </si>
  <si>
    <t>Aluminiumcarbid</t>
  </si>
  <si>
    <t>Aluminiumferrosiliciumpulver</t>
  </si>
  <si>
    <t>Aluminiumpulver, nicht überzogen</t>
  </si>
  <si>
    <t>Aluminiumphosphid</t>
  </si>
  <si>
    <t>Aluminiumsiliciumpulver, nicht überzogen</t>
  </si>
  <si>
    <t>Barium</t>
  </si>
  <si>
    <t>Calcium</t>
  </si>
  <si>
    <t>Calciumcarbid</t>
  </si>
  <si>
    <t>Calciumcyanid mit mehr als 0,1 Masse-% Calciumcarbid</t>
  </si>
  <si>
    <t>Calciumhydrid</t>
  </si>
  <si>
    <t>Calciumsilicid</t>
  </si>
  <si>
    <t>Caesium</t>
  </si>
  <si>
    <t>Ferrosilicium mit mindestens 30 Masse-%, aber weniger als 90 Masse-% Silicium</t>
  </si>
  <si>
    <t>Metallhydride, mit Wasser reagierend</t>
  </si>
  <si>
    <t>Lithiumaluminiumhydrid</t>
  </si>
  <si>
    <t>Lithiumaluminiumhydrid in Ether</t>
  </si>
  <si>
    <t>Lithiumborhydrid</t>
  </si>
  <si>
    <t>Lithiumhydrid</t>
  </si>
  <si>
    <t>Lithium</t>
  </si>
  <si>
    <t>Lithiumsilicium</t>
  </si>
  <si>
    <t>Magnesiumpulver oder Magnesiumlegierungspulver</t>
  </si>
  <si>
    <t>Magnesiumaluminiumphosphid</t>
  </si>
  <si>
    <t>Kaliummetalllegierungen</t>
  </si>
  <si>
    <t>Alkalimetalllegierung, flüssig</t>
  </si>
  <si>
    <t>Kalium-Natrium-Legierungen</t>
  </si>
  <si>
    <t>Rubidium</t>
  </si>
  <si>
    <t>Natriumborhydrid</t>
  </si>
  <si>
    <t>Natriumhydrid</t>
  </si>
  <si>
    <t>Natrium</t>
  </si>
  <si>
    <t>Natriummethylat</t>
  </si>
  <si>
    <t>Natriumphosphid</t>
  </si>
  <si>
    <t>Zinnphosphide</t>
  </si>
  <si>
    <t>Zinkaschen</t>
  </si>
  <si>
    <t>Zinkpulver oder Zinkstaub</t>
  </si>
  <si>
    <t>Zirconiumhydrid</t>
  </si>
  <si>
    <t>Aluminiumnitrat</t>
  </si>
  <si>
    <t>Ammoniumdichromat</t>
  </si>
  <si>
    <t>Ammoniumpersulfat</t>
  </si>
  <si>
    <t>Bariumchlorat</t>
  </si>
  <si>
    <t>Bariumnitrat</t>
  </si>
  <si>
    <t>Bariumperchlorat</t>
  </si>
  <si>
    <t>Bariumpermanganat</t>
  </si>
  <si>
    <t>Bariumperoxid</t>
  </si>
  <si>
    <t>Bromate, anorganisch</t>
  </si>
  <si>
    <t>Caesiumnitrat</t>
  </si>
  <si>
    <t>Calciumchlorat</t>
  </si>
  <si>
    <t>Calciumchlorit</t>
  </si>
  <si>
    <t>Calciumnitrat</t>
  </si>
  <si>
    <t>Calciumperchlorat</t>
  </si>
  <si>
    <t>Calciumpermanganat</t>
  </si>
  <si>
    <t>Calciumperoxid</t>
  </si>
  <si>
    <t>Borate und Chlorate, Mischung</t>
  </si>
  <si>
    <t>Chlorat und Magnesiumchlorid, Mischung</t>
  </si>
  <si>
    <t>Chlorate, anorganisch</t>
  </si>
  <si>
    <t>Chlorite, anorganisch</t>
  </si>
  <si>
    <t>Chromtrioxid, wasserfrei</t>
  </si>
  <si>
    <t>Didymiumnitrat</t>
  </si>
  <si>
    <t>Eisen(III)-nitrat</t>
  </si>
  <si>
    <t>Guanidinnitrat</t>
  </si>
  <si>
    <t>Bleinitrat</t>
  </si>
  <si>
    <t>Bleiperchlorat</t>
  </si>
  <si>
    <t>Lithiumhypochlorit, trocken oder Mischung</t>
  </si>
  <si>
    <t>Lithiumperoxid</t>
  </si>
  <si>
    <t>Magnesiumbromat</t>
  </si>
  <si>
    <t>Magnesiumnitrat</t>
  </si>
  <si>
    <t>Magnesiumperchlorat</t>
  </si>
  <si>
    <t>Magnesiumperoxid</t>
  </si>
  <si>
    <t>Nitrate, anorganisch</t>
  </si>
  <si>
    <t>Entzündend (oxidierend) wirkender Stoff</t>
  </si>
  <si>
    <t>Perchlorate, anorganisch</t>
  </si>
  <si>
    <t>Permanganate, anorganisch</t>
  </si>
  <si>
    <t>Peroxide, anorganisch</t>
  </si>
  <si>
    <t>Kaliumbromat</t>
  </si>
  <si>
    <t>Kaliumchlorat</t>
  </si>
  <si>
    <t>Kaliumnitrat</t>
  </si>
  <si>
    <t>Kaliumnitrat und Kaliumnitrit, Mischung</t>
  </si>
  <si>
    <t>Kaliumnitrit</t>
  </si>
  <si>
    <t>Kaliumperchlorat</t>
  </si>
  <si>
    <t>Kaliumpermanganat</t>
  </si>
  <si>
    <t>Kaliumperoxid</t>
  </si>
  <si>
    <t>Kaliumpersulfat</t>
  </si>
  <si>
    <t>Silbernitrat</t>
  </si>
  <si>
    <t>Borax</t>
  </si>
  <si>
    <t>Natriumchlorat</t>
  </si>
  <si>
    <t>Natriumchlorit</t>
  </si>
  <si>
    <t>Natriumnitrat</t>
  </si>
  <si>
    <t>Natriumnitrat und Kaliumnitrat, Mischung</t>
  </si>
  <si>
    <t>Natriumnitrit</t>
  </si>
  <si>
    <t>Natriumperchlorat</t>
  </si>
  <si>
    <t>Natriumpermanganat</t>
  </si>
  <si>
    <t>Natriumperoxid</t>
  </si>
  <si>
    <t>Natriumpersulfat</t>
  </si>
  <si>
    <t>Strontiumchlorat</t>
  </si>
  <si>
    <t>Strontiumnitrat</t>
  </si>
  <si>
    <t>Strontiumperchlorat</t>
  </si>
  <si>
    <t>Strontiumperoxid</t>
  </si>
  <si>
    <t>Tetranitromethan</t>
  </si>
  <si>
    <t>Harnstoffwasserstoffperoxid</t>
  </si>
  <si>
    <t>Zinkammoniumnitrit</t>
  </si>
  <si>
    <t>Zinkchlorat</t>
  </si>
  <si>
    <t>Zinknitrat</t>
  </si>
  <si>
    <t>Zinkpermanganat</t>
  </si>
  <si>
    <t>Zinkperoxid</t>
  </si>
  <si>
    <t>Zirconiumpikramat, angefeuchtet mit mindestens 20 Masse-% Wasser</t>
  </si>
  <si>
    <t>Acetoncyanhydrin, stabilisiert</t>
  </si>
  <si>
    <t>Alkaloide, fest oder Alkaloidsalze, fest,</t>
  </si>
  <si>
    <t>Allylisothiocyanat, stabilisiert</t>
  </si>
  <si>
    <t>Ammoniumarsenat</t>
  </si>
  <si>
    <t>Anilin</t>
  </si>
  <si>
    <t>Anilinhydrochlorid</t>
  </si>
  <si>
    <t>Anorganische Antimonverbindung</t>
  </si>
  <si>
    <t>Antimonlaktat</t>
  </si>
  <si>
    <t>Antimonylkaliumtartrat</t>
  </si>
  <si>
    <t>Arsensäure, flüssig</t>
  </si>
  <si>
    <t>Arsensäure, fest</t>
  </si>
  <si>
    <t>Arsen(III)-bromid</t>
  </si>
  <si>
    <t>Arsenverbindung, flüssig, anorganisch einschließlich Arsenate, Arsenite und Arsensulfide</t>
  </si>
  <si>
    <t>Arsenverbindung, fest, anorganisch (einschließlich Arsenate, Arsenite und Arsensulfide)</t>
  </si>
  <si>
    <t>Arsen</t>
  </si>
  <si>
    <t>Arsenpentoxid</t>
  </si>
  <si>
    <t>Arsen(III)-chlorid</t>
  </si>
  <si>
    <t>Arsen(III)-oxid</t>
  </si>
  <si>
    <t>Arsenstaub</t>
  </si>
  <si>
    <t>Bariumverbindungen</t>
  </si>
  <si>
    <t>Bariumcyanid</t>
  </si>
  <si>
    <t>Berylliumverbindungen</t>
  </si>
  <si>
    <t>Beryllium, Pulver</t>
  </si>
  <si>
    <t>Bromaceton</t>
  </si>
  <si>
    <t>Brucin</t>
  </si>
  <si>
    <t>Bariumazid, angefeuchtet mit mindestens 50 Masse-% Wasser</t>
  </si>
  <si>
    <t>Kakodylsäure</t>
  </si>
  <si>
    <t>Calciumarsenat</t>
  </si>
  <si>
    <t>Calciumarsenat und Calciumarsenit, Mischung, fest</t>
  </si>
  <si>
    <t>Calciumcyanid</t>
  </si>
  <si>
    <t>Chlordinitrobenzole, flüssig oder fest</t>
  </si>
  <si>
    <t>Chlornitrobenzole, flüssig oder fest</t>
  </si>
  <si>
    <t>4-Chlor-o-toluidinhydrochlorid</t>
  </si>
  <si>
    <t>Chlorpikrin</t>
  </si>
  <si>
    <t>Chlorpikrin und Brommethan, Gemisch</t>
  </si>
  <si>
    <t>Chlorpikrin und Methylchlorid, Gemisch</t>
  </si>
  <si>
    <t>Chlorpikrin, Mischung</t>
  </si>
  <si>
    <t>Kupferacetoarsenit</t>
  </si>
  <si>
    <t>Kupferarsenit</t>
  </si>
  <si>
    <t>Kupfercyanid</t>
  </si>
  <si>
    <t>Cyanide, anorganisch, fest</t>
  </si>
  <si>
    <t>Chlorcyan, stabilisiert</t>
  </si>
  <si>
    <t>Dichloraniline, flüssig oder fest</t>
  </si>
  <si>
    <t>o-Dichlorbenzen</t>
  </si>
  <si>
    <t>Dichlormethan</t>
  </si>
  <si>
    <t>Diethylsulfat</t>
  </si>
  <si>
    <t>Dimethylsulfat</t>
  </si>
  <si>
    <t>Dinitroaniline</t>
  </si>
  <si>
    <t>Dinitrobenzole, flüssig oder fest</t>
  </si>
  <si>
    <t>Dinitro-o-kresol</t>
  </si>
  <si>
    <t>Dinitrophenol-Lösung</t>
  </si>
  <si>
    <t>Dinitrotoluole, geschmolzen</t>
  </si>
  <si>
    <t>Desinfektionsmittel, fest, giftig</t>
  </si>
  <si>
    <t>Farbe, Farbstoffzwischenprodukt, flüssig, giftig, flüssig, giftig</t>
  </si>
  <si>
    <t>Ethylbromacetat</t>
  </si>
  <si>
    <t>Ethylendiamin</t>
  </si>
  <si>
    <t>Ethylendibromid</t>
  </si>
  <si>
    <t>Eisen(III)-arsenat</t>
  </si>
  <si>
    <t>Eisen(III)-arsenit</t>
  </si>
  <si>
    <t>Eisen(II)-arsenat</t>
  </si>
  <si>
    <t>Hexaethyltetraphosphat</t>
  </si>
  <si>
    <t>Hexaethyltetraphosphat und verdichtetes Gas, Gemisch</t>
  </si>
  <si>
    <t>Cyanwasserstoff, wässrige Lösung, mit höchstens 20 % Cyanwasserstoff</t>
  </si>
  <si>
    <t>Cyanwasserstoff, stabilisiert, mit weniger als 3 % Wasser und aufgesaugt durch eine inerte, poröse Masse</t>
  </si>
  <si>
    <t>Blei(II)-acetat (Bleiacetat)</t>
  </si>
  <si>
    <t>Bleiarsenate</t>
  </si>
  <si>
    <t>Bleiarsenite</t>
  </si>
  <si>
    <t>Bleicyanid</t>
  </si>
  <si>
    <t>London purple</t>
  </si>
  <si>
    <t>Magnesiumarsenat</t>
  </si>
  <si>
    <t>Quecksilber(II)-arsenat</t>
  </si>
  <si>
    <t>Quecksilber(II)-chlorid</t>
  </si>
  <si>
    <t>Quecksilber(II)-nitrat</t>
  </si>
  <si>
    <t>Kaliumquecksilber(II)-cyanid</t>
  </si>
  <si>
    <t>Quecksilber(I)-nitrat</t>
  </si>
  <si>
    <t>Quecksilberacetat</t>
  </si>
  <si>
    <t>Quecksilber(II)-ammoniumchlorid</t>
  </si>
  <si>
    <t>Quecksilber(II)-benzoat</t>
  </si>
  <si>
    <t>Quecksilberbromide</t>
  </si>
  <si>
    <t>Quecksilbercyanid</t>
  </si>
  <si>
    <t>Quecksilberglukonat</t>
  </si>
  <si>
    <t>Quecksilberiodid (Quecksilber(I)-iodid und Quecksilber(II)-iodid)</t>
  </si>
  <si>
    <t>Quecksilbernucleat</t>
  </si>
  <si>
    <t>Quecksilberoleat</t>
  </si>
  <si>
    <t>Quecksilber(II)-oxid</t>
  </si>
  <si>
    <t>Quecksilberoxycyanid, phlegmatisiert</t>
  </si>
  <si>
    <t>Kaliumquecksilber(II)-iodid</t>
  </si>
  <si>
    <t>Quecksilbersalicylat</t>
  </si>
  <si>
    <t>Quecksilbersulfat</t>
  </si>
  <si>
    <t>Quecksilberthiocyanat</t>
  </si>
  <si>
    <t>Brommethan und Ethylendibromid, Mischung, flüssig</t>
  </si>
  <si>
    <t>Acetonitril</t>
  </si>
  <si>
    <t>Klopfschutzmittel für Motorkraftstoff</t>
  </si>
  <si>
    <t>beta-Naphthylamin</t>
  </si>
  <si>
    <t>Naphthylthioharnstoff</t>
  </si>
  <si>
    <t>Naphthylharnstoff</t>
  </si>
  <si>
    <t>Nickelcyanid</t>
  </si>
  <si>
    <t>Nikotin</t>
  </si>
  <si>
    <t>Nikotinverbindung, fest oder Nikotinzubereitung, fest</t>
  </si>
  <si>
    <t>Nikotinhydrochlorid, flüssig, fest oder Lösung</t>
  </si>
  <si>
    <t>Nikotinsalicylat</t>
  </si>
  <si>
    <t>Nikotinsulfat, Lösung oder fest</t>
  </si>
  <si>
    <t>Nikotintartrat</t>
  </si>
  <si>
    <t>Stickstoffmonoxid, verdichtet (Stickoxide, verdichtet)</t>
  </si>
  <si>
    <t>Nitroaniline (o-, m-, p-)</t>
  </si>
  <si>
    <t>Nitrobenzol</t>
  </si>
  <si>
    <t>Nitrophenole (o-, m-, p-)</t>
  </si>
  <si>
    <t>Nitrotoluole, flüssig oder fest</t>
  </si>
  <si>
    <t>Nitroxylene, flüssig oder fest</t>
  </si>
  <si>
    <t>Pentachlorethan</t>
  </si>
  <si>
    <t>Perchlormethylmercaptan</t>
  </si>
  <si>
    <t>Phenol, fest</t>
  </si>
  <si>
    <t>Phenylcarbylaminchlorid</t>
  </si>
  <si>
    <t>Phenylendiamine (o-, m-, p-)</t>
  </si>
  <si>
    <t>Phenylquecksilber(II)acetat</t>
  </si>
  <si>
    <t>Kaliumarsenat</t>
  </si>
  <si>
    <t>Kaliumarsenit</t>
  </si>
  <si>
    <t>Kaliumkupfer(I)cyanid</t>
  </si>
  <si>
    <t>Kaliumcyanid</t>
  </si>
  <si>
    <t>Silberarsenit</t>
  </si>
  <si>
    <t>Silbercyanid</t>
  </si>
  <si>
    <t>Natriumarsenat</t>
  </si>
  <si>
    <t>Natriumarsenit, wässrige Lösung</t>
  </si>
  <si>
    <t>Natriumazid</t>
  </si>
  <si>
    <t>Natriumkakodylat</t>
  </si>
  <si>
    <t>Natriumcyanid</t>
  </si>
  <si>
    <t>Natriumfluorid</t>
  </si>
  <si>
    <t>Strontiumarsenit</t>
  </si>
  <si>
    <t>Strychnin oder Strychninsalze</t>
  </si>
  <si>
    <t>Stoff zur Herstellung von Tränengasen, flüssig</t>
  </si>
  <si>
    <t>Brombenzylcyanide, flüssig oder fest</t>
  </si>
  <si>
    <t>Chloraceton, stabilisiert</t>
  </si>
  <si>
    <t>Chloracetophenon</t>
  </si>
  <si>
    <t>Diphenylaminochlorarsin</t>
  </si>
  <si>
    <t>Diphenylchlorarsin, flüssig oder fest</t>
  </si>
  <si>
    <t>Tränengas-Kerzen</t>
  </si>
  <si>
    <t>Xylylbromid</t>
  </si>
  <si>
    <t>1,1,2,2-Tetrachlorethan</t>
  </si>
  <si>
    <t>Tetraethyldithiopyrophosphat</t>
  </si>
  <si>
    <t>Thalliumverbindung</t>
  </si>
  <si>
    <t>Toluidine, flüssig oder fest</t>
  </si>
  <si>
    <t>2,4-Toluylendiamin</t>
  </si>
  <si>
    <t>Trichlorethylen</t>
  </si>
  <si>
    <t>Xylidine, flüssig oder fest</t>
  </si>
  <si>
    <t>Zinkarsenat oder Zinkarsenit oder Zinkarsenat und Zinkarsenit, Mischung</t>
  </si>
  <si>
    <t>Zinkcyanid</t>
  </si>
  <si>
    <t>Zinkphosphid</t>
  </si>
  <si>
    <t>Essigsäureanhydrid</t>
  </si>
  <si>
    <t>Acetylbromid</t>
  </si>
  <si>
    <t>Acetylchlorid</t>
  </si>
  <si>
    <t>Butylphosphat</t>
  </si>
  <si>
    <t>Ätzender, alkalischer, flüssiger Stoff</t>
  </si>
  <si>
    <t>Allylchlorformiat</t>
  </si>
  <si>
    <t>Allyliodid</t>
  </si>
  <si>
    <t>Allyltrichlorsilan, stabilisiert</t>
  </si>
  <si>
    <t>Aluminiumbromid, wasserfrei</t>
  </si>
  <si>
    <t>Aluminiumchlorid, wasserfrei</t>
  </si>
  <si>
    <t>Ammoniumhydrogendifluorid</t>
  </si>
  <si>
    <t>Amyltrichlorsilan</t>
  </si>
  <si>
    <t>Anisoylchlorid</t>
  </si>
  <si>
    <t>Antimonpentachlorid, flüssig</t>
  </si>
  <si>
    <t>Antimonpentachlorid, Lösung</t>
  </si>
  <si>
    <t>Antimon(V)-fluorid</t>
  </si>
  <si>
    <t>Antimontrichlorid</t>
  </si>
  <si>
    <t>Benzoylchlorid</t>
  </si>
  <si>
    <t>Benzylbromid</t>
  </si>
  <si>
    <t>Benzylchlorid</t>
  </si>
  <si>
    <t>Benzylchlorformiat</t>
  </si>
  <si>
    <t>Hydrogendifluoride</t>
  </si>
  <si>
    <t>Bortrichlorid</t>
  </si>
  <si>
    <t>Bortrifluorid-Essigsäure-Komplex</t>
  </si>
  <si>
    <t>Bortrifluorid-Propionsäure-Komplex</t>
  </si>
  <si>
    <t>Brom oder Brom, Lösung</t>
  </si>
  <si>
    <t>Brompentafluorid</t>
  </si>
  <si>
    <t>Bromtrifluorid</t>
  </si>
  <si>
    <t>Butyltrichlorsilan</t>
  </si>
  <si>
    <t>Calciumhypochlorit, trocken oder Calciumhypochlorit, Mischung, trocken, mit mehr als 39 % aktivem Chlor sowie 8,8 % aktivem Sauerstoff</t>
  </si>
  <si>
    <t>Chlortrifluorid</t>
  </si>
  <si>
    <t>Chloressigsäure, Lösung</t>
  </si>
  <si>
    <t>Chloressigsäure, fest</t>
  </si>
  <si>
    <t>Chloracetylchlorid</t>
  </si>
  <si>
    <t>Chlorphenyltrichlorsilan</t>
  </si>
  <si>
    <t>Chlorsulfonsäure mit oder ohne Schwefeltrioxid</t>
  </si>
  <si>
    <t>Chromsäure, Lösung</t>
  </si>
  <si>
    <t>Chromoxychlorid</t>
  </si>
  <si>
    <t>Ätzender, fester Stoff</t>
  </si>
  <si>
    <t>Ätzender, flüssiger Stoff</t>
  </si>
  <si>
    <t>Kupferethylendiamin, Lösung</t>
  </si>
  <si>
    <t>Cyclohexenyltrichlorsilan</t>
  </si>
  <si>
    <t>Cyclohexyltrichlorsilan</t>
  </si>
  <si>
    <t>Dichloressigsäure</t>
  </si>
  <si>
    <t>Dichloracetylchlorid</t>
  </si>
  <si>
    <t>Dichlorphenyltrichlorsilan</t>
  </si>
  <si>
    <t>Diethyldichlorsilan</t>
  </si>
  <si>
    <t>Difluorphosphorsäure, wasserfrei</t>
  </si>
  <si>
    <t>Diphenyldichlorsilan</t>
  </si>
  <si>
    <t>Diphenylbrommethan</t>
  </si>
  <si>
    <t>Dodecyltrichlorsilan</t>
  </si>
  <si>
    <t>Eisenchlorid, wasserfrei (Eisen(II)-chlorid und Eisen(III)-chlorid)</t>
  </si>
  <si>
    <t>Feuerlöscherladungen, ätzender flüssiger Stoff</t>
  </si>
  <si>
    <t>Fluorborsäure</t>
  </si>
  <si>
    <t>Fluorphosphorsäure, wasserfrei</t>
  </si>
  <si>
    <t>Fluorsulfonsäure</t>
  </si>
  <si>
    <t>Fluorkieselsäure</t>
  </si>
  <si>
    <t>Ameisensäure</t>
  </si>
  <si>
    <t>Fumarylchlorid</t>
  </si>
  <si>
    <t>Hexadecyltrichlorsilan</t>
  </si>
  <si>
    <t>Hexafluorphosphorsäure</t>
  </si>
  <si>
    <t>Hexamethylendiamin, Lösung</t>
  </si>
  <si>
    <t>Hexyltrichlorsilan</t>
  </si>
  <si>
    <t>Fluorwasserstoffsäure und Schwefelsäure, Mischung</t>
  </si>
  <si>
    <t>Iodwasserstoffsäure</t>
  </si>
  <si>
    <t>Bromwasserstoffsäure</t>
  </si>
  <si>
    <t>Salzsäure</t>
  </si>
  <si>
    <t>Fluorwasserstoffsäure mit mehr als 85 % Fluorwasserstoff</t>
  </si>
  <si>
    <t>Fluorwasserstoffsäure mit mehr als 60 % Fluorwasserstoff, aber höchstens 85 % Fluorwasserstoff</t>
  </si>
  <si>
    <t>Fluorwasserstoffsäure mit höchstens 60 % Fluorwasserstoff</t>
  </si>
  <si>
    <t>Hypochloritlösung</t>
  </si>
  <si>
    <t>Iodmonochlorid</t>
  </si>
  <si>
    <t>Isopropylphosphat</t>
  </si>
  <si>
    <t>Blei(II)-sulfat mit mehr als 3 % freier Säure</t>
  </si>
  <si>
    <t>Nitriersäuremischung mit mehr als 50 % Salpetersäure</t>
  </si>
  <si>
    <t>Nitriersäuremischung mit höchstens 50 % Salpetersäure</t>
  </si>
  <si>
    <t>Gemische aus Salpetersäure und Salzsäure, Beförderung verboten</t>
  </si>
  <si>
    <t>Nonyltrichlorsilan</t>
  </si>
  <si>
    <t>Octadecyltrichlorsilan</t>
  </si>
  <si>
    <t>Octyltrichlorsilan</t>
  </si>
  <si>
    <t>Perchlorsäure mit höchstens 50 Masse-% Säure</t>
  </si>
  <si>
    <t>Phenolsulfonsäure, flüssig</t>
  </si>
  <si>
    <t>Phenyltrichlorsilan</t>
  </si>
  <si>
    <t>Phosphorsäure, flüssig</t>
  </si>
  <si>
    <t>Phosphorsäure, fest</t>
  </si>
  <si>
    <t>Phosphorpentachlorid</t>
  </si>
  <si>
    <t>Phosphorpentoxid</t>
  </si>
  <si>
    <t>Phosphortribromid</t>
  </si>
  <si>
    <t>Phosphortrichlorid</t>
  </si>
  <si>
    <t>Phosphoroxychlorid</t>
  </si>
  <si>
    <t>Kaliumhydrogendifluorid</t>
  </si>
  <si>
    <t>Kaliumfluorid</t>
  </si>
  <si>
    <t>Kaliumhydroxid, fest</t>
  </si>
  <si>
    <t>Kaliumhydroxidlösung</t>
  </si>
  <si>
    <t>Propionylchlorid</t>
  </si>
  <si>
    <t>Propyltrichlorsilan</t>
  </si>
  <si>
    <t>Pyrosulfurylchlorid</t>
  </si>
  <si>
    <t>Siliciumtetrachlorid</t>
  </si>
  <si>
    <t>Natriumaluminatlösung</t>
  </si>
  <si>
    <t>Natriumhydroxid, fest</t>
  </si>
  <si>
    <t>Natriumhydroxidlösung</t>
  </si>
  <si>
    <t>Natriummonoxid</t>
  </si>
  <si>
    <t>Abfall-Nitriersäuremischung mit mehr als 50 % Salpetersäure</t>
  </si>
  <si>
    <t>Abfall-Nitriersäuremischung mit höchstens 50 % Salpetersäure</t>
  </si>
  <si>
    <t>Zinntetrachlorid, wasserfrei</t>
  </si>
  <si>
    <t>Schwefelchloride (Schwefel(I)-chlorid, Schwefeldichlorid und Schwefeltetrachlorid)</t>
  </si>
  <si>
    <t>Schwefeltrioxid, stabilisiert</t>
  </si>
  <si>
    <t>Schwefelsäure mit mehr als 51 % Säure</t>
  </si>
  <si>
    <t>Schwefelsäure, rauchend</t>
  </si>
  <si>
    <t>Schwefelsäure, gebraucht</t>
  </si>
  <si>
    <t>Schweflige Säure</t>
  </si>
  <si>
    <t>Sulfurylchlorid</t>
  </si>
  <si>
    <t>Tetramethylammoniumhydroxid</t>
  </si>
  <si>
    <t>Thionylchlorid</t>
  </si>
  <si>
    <t>Thiophosphorylchlorid</t>
  </si>
  <si>
    <t>Titantetrachlorid</t>
  </si>
  <si>
    <t>Trichloressigsäure</t>
  </si>
  <si>
    <t>Zinkchlorid, Lösung</t>
  </si>
  <si>
    <t>Acetaldehydammoniak</t>
  </si>
  <si>
    <t>Ammoniumdinitro-o-kresolat</t>
  </si>
  <si>
    <t>Kohlenstoffdioxid, fest (Trockeneis) [unterliegt nicht den Vorschriften des ADR]</t>
  </si>
  <si>
    <t>Tetrachlormethan</t>
  </si>
  <si>
    <t>Kaliumsulfid mit mindestens 30 % Kristallwasser</t>
  </si>
  <si>
    <t>Propionsäure</t>
  </si>
  <si>
    <t>Natriumsulfid mit mindestens 30 % Kristallwasser</t>
  </si>
  <si>
    <t>Medikament, flüssig, giftig</t>
  </si>
  <si>
    <t>Bariumlegierungen, pyrophor</t>
  </si>
  <si>
    <t>Calcium, pyrophor oder Calciumlegierungen, pyrophor</t>
  </si>
  <si>
    <t>Hexafluorpropylen (Gas als Kältemittel R 1216)</t>
  </si>
  <si>
    <t>Siliciumtetrafluorid, verdichtet</t>
  </si>
  <si>
    <t>Vinylfluorid, stabilisiert</t>
  </si>
  <si>
    <t>Ethylcrotonat</t>
  </si>
  <si>
    <t>Düsenkraftstoff, Dampfdruck bei 50 °C größer als 175 kPa</t>
  </si>
  <si>
    <t>n-Propylnitrat</t>
  </si>
  <si>
    <t>Harzlösung</t>
  </si>
  <si>
    <t>Decarbon</t>
  </si>
  <si>
    <t>Magnesium oder Magnesiumlegierungen, mit mehr als 50 % Magnesium, in Pellets, Spänen, Bändern</t>
  </si>
  <si>
    <t>Kaliumborhydrid</t>
  </si>
  <si>
    <t>Titanhydrid</t>
  </si>
  <si>
    <t>Bleidioxid</t>
  </si>
  <si>
    <t>Perchlorsäure, mit mehr als 50 Masse-%, aber höchstens 72 Masse-% Säure</t>
  </si>
  <si>
    <t>Bariumoxid</t>
  </si>
  <si>
    <t>Benzidin</t>
  </si>
  <si>
    <t>Benzylidenchlorid</t>
  </si>
  <si>
    <t>Bromchlormethan</t>
  </si>
  <si>
    <t>Chloroform</t>
  </si>
  <si>
    <t>Bromcyan</t>
  </si>
  <si>
    <t>Bromethan</t>
  </si>
  <si>
    <t>Phenylquecksilber(II)hydroxid</t>
  </si>
  <si>
    <t>Phenylquecksilber(II)nitrat</t>
  </si>
  <si>
    <t>Tetrachlorethylen</t>
  </si>
  <si>
    <t>Acetyliodid</t>
  </si>
  <si>
    <t>Diisooctylphosphat</t>
  </si>
  <si>
    <t>Desinfektionsmittel, flüssig, ätzend</t>
  </si>
  <si>
    <t>Selensäure</t>
  </si>
  <si>
    <t>Abfallschwefelsäure</t>
  </si>
  <si>
    <t>Natronkalk mit mehr als 4 % Natriumhydroxid</t>
  </si>
  <si>
    <t>Chloritlösung</t>
  </si>
  <si>
    <t>Calciumoxid (unterliegt nicht den Vorschriften des ADR)</t>
  </si>
  <si>
    <t>Diboran, verdichtet</t>
  </si>
  <si>
    <t>Methylchlorid und Dichlormethan, Gemisch</t>
  </si>
  <si>
    <t>Neon, tiefgekühlt, flüssig</t>
  </si>
  <si>
    <t>Butylpropionate</t>
  </si>
  <si>
    <t>Cyclohexanon</t>
  </si>
  <si>
    <t>2,2′-Dichlordiethylether</t>
  </si>
  <si>
    <t>Ethylacrylat, stabilisiert</t>
  </si>
  <si>
    <t>Isopropylbenzen</t>
  </si>
  <si>
    <t>Methylacrylat, stabilisiert</t>
  </si>
  <si>
    <t>Nonane</t>
  </si>
  <si>
    <t>Propylenimin, stabilisiert</t>
  </si>
  <si>
    <t>Pyrrolidin</t>
  </si>
  <si>
    <t>Calciumdithionat (Calciumhydrosulfit)</t>
  </si>
  <si>
    <t>Methylmagnesiumbromid in Diethylether</t>
  </si>
  <si>
    <t>Kaliumdithionit (Kaliumhydrosulfit)</t>
  </si>
  <si>
    <t>Zinkdithionit</t>
  </si>
  <si>
    <t>Zirconiumabfall</t>
  </si>
  <si>
    <t>Cyanid, Lösung</t>
  </si>
  <si>
    <t>Bromessigsäure</t>
  </si>
  <si>
    <t>Phosphoroxybromid</t>
  </si>
  <si>
    <t>Thioglycolsäure</t>
  </si>
  <si>
    <t>Dibromdifluormethan</t>
  </si>
  <si>
    <t>Ammoniumnitrat, mit höchstens 0,2 % brennbaren Stoffen (einschließlich organischer Stoffe als Kohlenstoff-Äquivalent) und frei von sonstigen zugesetzten Stoffen</t>
  </si>
  <si>
    <t>Sicherheitszündhölzer (Heftchen, Briefchen oder Schachteln)</t>
  </si>
  <si>
    <t>Wachszündhölzer</t>
  </si>
  <si>
    <t>Argon, tiefgekühlt, flüssig</t>
  </si>
  <si>
    <t>Ethylenoxid und Kohlenstoffdioxid, Gemisch mit höchstens 9 % Ethylenoxid</t>
  </si>
  <si>
    <t>Verdichtetes Gas, giftig, entzündbar</t>
  </si>
  <si>
    <t>Verdichtetes Gas, entzündbar</t>
  </si>
  <si>
    <t>Verdichtetes Gas, giftig</t>
  </si>
  <si>
    <t>Verdichtetes Gas</t>
  </si>
  <si>
    <t>Deuterium, verdichtet</t>
  </si>
  <si>
    <t>1,2-Dichlor-1,1,2,2-tetrafluorethan (Gas als Kältemittel R 114)</t>
  </si>
  <si>
    <t>1,1-Difluorethylen (Gas als Kältemittel R 1132a)</t>
  </si>
  <si>
    <t>Ethan, tiefgekühlt, flüssig</t>
  </si>
  <si>
    <t>Ethen, verdichtet</t>
  </si>
  <si>
    <t>Helium, tiefgekühlt, flüssig</t>
  </si>
  <si>
    <t>Kohlenwasserstoffgas, Gemisch, verdichtet</t>
  </si>
  <si>
    <t>Kohlenwasserstoffgas, Propan-Butan Gemische, verflüssigt (Gemisch A, A 01, A 02, A 0, A 1, B 1, B 2, B oder C)</t>
  </si>
  <si>
    <t>Wasserstoff, tiefgekühlt, flüssig</t>
  </si>
  <si>
    <t>Insektenbekämpfungsmittel, gasförmig, giftig</t>
  </si>
  <si>
    <t>Insektenbekämpfungsmittel, gasförmig</t>
  </si>
  <si>
    <t>Isobutan</t>
  </si>
  <si>
    <t>Krypton, tiefgekühlt, flüssig</t>
  </si>
  <si>
    <t>Methan, verdichtet oder Erdgas, verdichtet, mit hohem Methangehalt</t>
  </si>
  <si>
    <t>Methan, tiefgekühlt, flüssig oder Erdgas, tiefgekühlt, flüssig, mit hohem Methangehalt, LNG (Liquefied Natural Gas)</t>
  </si>
  <si>
    <t>Chlordifluormethan und Chlorpentafluorethan, Gemisch mit einem konstanten Siedepunkt mit rund 49 % Chlordifluormethan (Gas als Kältemittel R 502)</t>
  </si>
  <si>
    <t>Bromchlordifluormethan (Gas als Kältemittel R 12B1)</t>
  </si>
  <si>
    <t>Stickstoffmonoxid und Distickstofftetroxid Gemisch (Stickstoffmonoxid und Stickstoffdioxid Gemisch)</t>
  </si>
  <si>
    <t>Octafluorcyclobutan (Gas als Kältemittel RC 318)</t>
  </si>
  <si>
    <t>Stickstoff, tiefgekühlt, flüssig</t>
  </si>
  <si>
    <t>Propan</t>
  </si>
  <si>
    <t>Edelgase, Gemisch, verdichtet</t>
  </si>
  <si>
    <t>Edelgase und Sauerstoff, Gemisch, verdichtet</t>
  </si>
  <si>
    <t>Edelgase und Stickstoff, Gemisch, verdichtet</t>
  </si>
  <si>
    <t>Tetrafluormethan, verdichtet (Gas als Kältemittel R 14, verdichtet)</t>
  </si>
  <si>
    <t>1-Chlor-2,2,2-trifluorethan (Gas als Kältemittel R 133a)</t>
  </si>
  <si>
    <t>Trifluormethan (Gas als Kältemittel R 23)</t>
  </si>
  <si>
    <t>Alkohole, entzündbar, giftig</t>
  </si>
  <si>
    <t>Alkohole</t>
  </si>
  <si>
    <t>Aldehyde, entzündbar, giftig</t>
  </si>
  <si>
    <t>Aldehyde</t>
  </si>
  <si>
    <t>Benzaldehyd</t>
  </si>
  <si>
    <t>Chloropren, stabilisiert</t>
  </si>
  <si>
    <t>Entzündbarer, flüssiger Stoff, giftig</t>
  </si>
  <si>
    <t>Entzündbarer, flüssiger Stoff</t>
  </si>
  <si>
    <t>Eisenpentacarbonyl</t>
  </si>
  <si>
    <t>Teere, flüssig, einschließlich Straßenasphalt und Öle, Bitumen, und Cutback (Verschnittbitumen)</t>
  </si>
  <si>
    <t>Zelluloid, in Blöcken, Stangen, Platten, Rohren usw. (ausgenommen Abfälle)</t>
  </si>
  <si>
    <t>Cobaltnaphtenatpulver</t>
  </si>
  <si>
    <t>Zelluloid, Abfall</t>
  </si>
  <si>
    <t>Metallalkyle, mit Wasser reagierend oder Metallaryle, mit Wasser reagierend</t>
  </si>
  <si>
    <t>Magnesiumdiamid</t>
  </si>
  <si>
    <t>Diphenylmagnesium</t>
  </si>
  <si>
    <t>Kunststoffe auf Nitrocellulosebasis, selbsterhitzungsfähig</t>
  </si>
  <si>
    <t>Zirconiumpulver, trocken</t>
  </si>
  <si>
    <t>Zirconium, trocken, Bleche, Streifen oder gerollter Draht (dünner als 18 µm)</t>
  </si>
  <si>
    <t>Magnesiumhydrid</t>
  </si>
  <si>
    <t>Magnesiumphosphid</t>
  </si>
  <si>
    <t>Kaliumphosphid</t>
  </si>
  <si>
    <t>Strontiumphosphid</t>
  </si>
  <si>
    <t>Wasserstoffperoxid, wässrige Lösung mit mindestens 20 %, aber höchstens 60 % Wasserstoffperoxid (Stabilisierung nach Bedarf)</t>
  </si>
  <si>
    <t>Wasserstoffperoxid, wässrige Lösung, stabilisiert mit mehr als 60 % Wasserstoffperoxid</t>
  </si>
  <si>
    <t>Munition, giftig, nicht explosiv, ohne Zerleger oder Ausstoßladung, nicht scharf</t>
  </si>
  <si>
    <t>Munition, tränenerzeugend, nicht explosiv, ohne Zerleger oder Ausstoßladung, nicht scharf</t>
  </si>
  <si>
    <t>Chloraniline, fest</t>
  </si>
  <si>
    <t>Chloraniline, flüssig</t>
  </si>
  <si>
    <t>Chlorphenole, fest</t>
  </si>
  <si>
    <t>Chlorphenole, flüssig</t>
  </si>
  <si>
    <t>Cresylsäure</t>
  </si>
  <si>
    <t>Epichlorhydrin</t>
  </si>
  <si>
    <t>Quecksilberverbindung, flüssig</t>
  </si>
  <si>
    <t>Quecksilberverbindung, fest</t>
  </si>
  <si>
    <t>Phenylquecksilberverbindungen</t>
  </si>
  <si>
    <t>Natriumarsenit, fest</t>
  </si>
  <si>
    <t>Rauchbomben, Nebelbomben, nicht explosiv, ätzenden flüssigen Stoff enthaltend, ohne Zünder</t>
  </si>
  <si>
    <t>Hydrazin, wasserfrei</t>
  </si>
  <si>
    <t>Hydrazinhydrat oder Hydrazin, wässrige Lösung mit mindestens 37 Masse-%, aber höchstens 64 Masse-% Hydrazin</t>
  </si>
  <si>
    <t>Salpetersäure, andere als rotrauchend, mit mehr als 70 % Säure</t>
  </si>
  <si>
    <t>Salpetersäure, andere als rotrauchend, mit höchstens 70 % Säure</t>
  </si>
  <si>
    <t>Salpetersäure, rotrauchend</t>
  </si>
  <si>
    <t>Kaliummonoxid</t>
  </si>
  <si>
    <t>Wasserstoff und Methan, Gemisch, verdichtet</t>
  </si>
  <si>
    <t>1,1,1-Trifluorethan (Gas als Kältemittel R 143a)</t>
  </si>
  <si>
    <t>Xenon, verdichtet</t>
  </si>
  <si>
    <t>Gefäße, klein, mit Gas (Gaspatronen), ohne Entnahmeeinrichtung, nicht nachfüllbar</t>
  </si>
  <si>
    <t>Dinitrotoluole, flüssig oder fest</t>
  </si>
  <si>
    <t>2,2-Dimethylpropan</t>
  </si>
  <si>
    <t>Isobutyraldehyd (Isobutylaldehyd)</t>
  </si>
  <si>
    <t>Cymole</t>
  </si>
  <si>
    <t>Dichlorpropene</t>
  </si>
  <si>
    <t>Dicyclopentadien</t>
  </si>
  <si>
    <t>Diethylbenzen</t>
  </si>
  <si>
    <t>Diisobutylen, isomere Verbindungen</t>
  </si>
  <si>
    <t>2-Dimethylaminoethanol</t>
  </si>
  <si>
    <t>Limonen</t>
  </si>
  <si>
    <t>Methylisobutylcarbinol</t>
  </si>
  <si>
    <t>Morpholin</t>
  </si>
  <si>
    <t>Styrol, monomer, stabilisiert</t>
  </si>
  <si>
    <t>Tetrahydrofuran</t>
  </si>
  <si>
    <t>Tripropylen</t>
  </si>
  <si>
    <t>Valeraldehyd</t>
  </si>
  <si>
    <t>Zellulosenitrat, Lösung, entzündbar</t>
  </si>
  <si>
    <t>Ammoniumnitrathaltige Düngemittel, Typ A1</t>
  </si>
  <si>
    <t>Ammoniumnitrathaltige Düngemittel, Typ A2</t>
  </si>
  <si>
    <t>Ammoniumnitrathaltige Düngemittel, Typ A3</t>
  </si>
  <si>
    <t>Ammoniumnitrathaltige Düngemittel, Typ A4</t>
  </si>
  <si>
    <t>Ammoniumnitrathaltige Düngemittel (unterliegt nicht den Vorschriften des ADR)</t>
  </si>
  <si>
    <t>Ammoniumnitrathaltige Düngemittel (Beförderung verboten)</t>
  </si>
  <si>
    <t>Ammoniaklösung in Wasser, relative Dichte kleiner als 0,880 kg/m−3 bei 15 °C, mit mehr als 35 %, aber höchstens 50 % Ammoniak</t>
  </si>
  <si>
    <t>Acrylamid</t>
  </si>
  <si>
    <t>Chloral, wasserfrei, stabilisiert</t>
  </si>
  <si>
    <t>Kresole, flüssig oder fest</t>
  </si>
  <si>
    <t>alpha-Naphthylamin</t>
  </si>
  <si>
    <t>Toluol-2,4-diisocyanat</t>
  </si>
  <si>
    <t>Diethylentriamin</t>
  </si>
  <si>
    <t>Chlorwasserstoff, tiefgekühlt, flüssig [Beförderung verboten]</t>
  </si>
  <si>
    <t>Kohlenstoffdioxid, tiefgekühlt, flüssig</t>
  </si>
  <si>
    <t>Arsenwasserstoff</t>
  </si>
  <si>
    <t>Dichlorsilan</t>
  </si>
  <si>
    <t>Sauerstoffdifluorid, verdichtet</t>
  </si>
  <si>
    <t>Sulfurylfluorid</t>
  </si>
  <si>
    <t>Germane</t>
  </si>
  <si>
    <t>Hexafluorethan, verdichtet (Gas als Kältemittel R 116, verdichtet)</t>
  </si>
  <si>
    <t>Selenhexafluorid</t>
  </si>
  <si>
    <t>Tellurhexafluorid</t>
  </si>
  <si>
    <t>Wolframhexafluorid</t>
  </si>
  <si>
    <t>Iodwasserstoff, wasserfrei</t>
  </si>
  <si>
    <t>Phosphorpentafluorid, verdichtet</t>
  </si>
  <si>
    <t>Phosphorwasserstoff (Phosphin)</t>
  </si>
  <si>
    <t>Propadien, stabilisiert</t>
  </si>
  <si>
    <t>Lachgas, tiefgekühlt, flüssig</t>
  </si>
  <si>
    <t>Selenwasserstoff, wasserfrei</t>
  </si>
  <si>
    <t>Silane, verdichtet</t>
  </si>
  <si>
    <t>Carbonylsulfid</t>
  </si>
  <si>
    <t>Adiponitril</t>
  </si>
  <si>
    <t>Isocyanate, giftig oder Isocyanat, Lösung, giftig</t>
  </si>
  <si>
    <t>Calciumhypochlorit, Mischung, trocken, mit mehr als 10 %, aber höchstens 39 % aktivem Chlor</t>
  </si>
  <si>
    <t>Formaldehydlösung mit mindestens 25 % Formaldehyd</t>
  </si>
  <si>
    <t>Maneb oder Manebzubereitungen mit mindestens 60 Masse-% Maneb</t>
  </si>
  <si>
    <t>Schäumbare Polymerkügelchen, entzündbare Dämpfe abgebend</t>
  </si>
  <si>
    <t>Asbest, blau (Amphibol) oder Asbest, braun (Amosit, Mysorit)</t>
  </si>
  <si>
    <t>Paraformaldehyd</t>
  </si>
  <si>
    <t>Phthalsäureanhydrid mit mehr als 0,05 % Maleinsäureanhydrid</t>
  </si>
  <si>
    <t>Maleinsäureanhydrid, geschmolzen</t>
  </si>
  <si>
    <t>Fischmehl (Fischabfälle), stabilisiert (unterliegt nicht den Vorschriften des ADR)</t>
  </si>
  <si>
    <t>Ölsaatkuchen mit höchstens 1,5 Masse-% Öl und höchstens 11 Masse-% Feuchtigkeit</t>
  </si>
  <si>
    <t>Acrylsäure, stabilisiert</t>
  </si>
  <si>
    <t>Allylglycidylether</t>
  </si>
  <si>
    <t>Anisol</t>
  </si>
  <si>
    <t>Benzonitril</t>
  </si>
  <si>
    <t>Benzensulfonylchlorid</t>
  </si>
  <si>
    <t>Benzotrichlorid</t>
  </si>
  <si>
    <t>n-Butylmethacrylat, stabilisiert</t>
  </si>
  <si>
    <t>2-Chlorethanal</t>
  </si>
  <si>
    <t>Chloranisidine</t>
  </si>
  <si>
    <t>Chlorbenzotrifluoride</t>
  </si>
  <si>
    <t>Chlorbenzylchloride</t>
  </si>
  <si>
    <t>3-Chlor-4-methylphenylisocyanat</t>
  </si>
  <si>
    <t>Chlornitroaniline</t>
  </si>
  <si>
    <t>Chlortoluole</t>
  </si>
  <si>
    <t>Chlortoluidine, flüssig oder fest</t>
  </si>
  <si>
    <t>Chromschwefelsäure</t>
  </si>
  <si>
    <t>Cycloheptan</t>
  </si>
  <si>
    <t>Cyclohepten</t>
  </si>
  <si>
    <t>Cyclohexylacetat</t>
  </si>
  <si>
    <t>Cyclopentanol</t>
  </si>
  <si>
    <t>Cyclopentanon</t>
  </si>
  <si>
    <t>Cyclopenten</t>
  </si>
  <si>
    <t>n-Decan</t>
  </si>
  <si>
    <t>Di-n-Butylamin</t>
  </si>
  <si>
    <t>Dichlordimethylether, symmetrisch (Beförderung verboten)</t>
  </si>
  <si>
    <t>Dichlorphenylisocyanate</t>
  </si>
  <si>
    <t>Bicyclo-(2,2,1)-hepta-2,5-dien, stabilisiert (Norbornan-2,5-dien, stabilisiert)</t>
  </si>
  <si>
    <t>1,2-Dimethoxyethan</t>
  </si>
  <si>
    <t>N,N-Dimethylanilin</t>
  </si>
  <si>
    <t>Sturmzündhölzer</t>
  </si>
  <si>
    <t>Cyclohexen</t>
  </si>
  <si>
    <t>Kalium</t>
  </si>
  <si>
    <t>1,2-Propylendiamin</t>
  </si>
  <si>
    <t>Triethylentetramin</t>
  </si>
  <si>
    <t>Tripropylamin</t>
  </si>
  <si>
    <t>Xylenole, flüssig oder fest</t>
  </si>
  <si>
    <t>N,N-Dimethylcarbamoylchlorid</t>
  </si>
  <si>
    <t>Dimethylcyclohexane</t>
  </si>
  <si>
    <t>N,N-Dimethylcyclohexylamin</t>
  </si>
  <si>
    <t>N,N-Dimethylformamid</t>
  </si>
  <si>
    <t>Dimethyl-n-propylamin</t>
  </si>
  <si>
    <t>Dimethylthiophosphorylchlorid</t>
  </si>
  <si>
    <t>3,3′-Iminobispropylamin</t>
  </si>
  <si>
    <t>Ethylamin, wässrige Lösung mit mindestens 50 Masse-% und höchstens 70 Masse-% Ethylamin</t>
  </si>
  <si>
    <t>Ethylamylketon</t>
  </si>
  <si>
    <t>N-Ethylanilin</t>
  </si>
  <si>
    <t>2-Ethylanilin</t>
  </si>
  <si>
    <t>N-Ethyl-N-benzylanilin</t>
  </si>
  <si>
    <t>2-Ethylbutanol</t>
  </si>
  <si>
    <t>2-Ethylhexylamin</t>
  </si>
  <si>
    <t>Ethylmethacrylat</t>
  </si>
  <si>
    <t>n-Hepten</t>
  </si>
  <si>
    <t>Hexachlorbutadien</t>
  </si>
  <si>
    <t>Hexamethylendiamin, fest</t>
  </si>
  <si>
    <t>Hexamethylendiisocyanat</t>
  </si>
  <si>
    <t>Hexanolee</t>
  </si>
  <si>
    <t>Isobutylmethacrylat, stabilisiert</t>
  </si>
  <si>
    <t>Isobutyronitril</t>
  </si>
  <si>
    <t>Isocyanatobenzotrifluoride</t>
  </si>
  <si>
    <t>Pentamethylheptan</t>
  </si>
  <si>
    <t>Isoheptene</t>
  </si>
  <si>
    <t>Isohexene</t>
  </si>
  <si>
    <t>Isophorondiamin</t>
  </si>
  <si>
    <t>Isophorondiisocyanat</t>
  </si>
  <si>
    <t>Bleiverbindung, löslich</t>
  </si>
  <si>
    <t>4-Methoxy-4-methylpentan-2-on</t>
  </si>
  <si>
    <t>N-Methylanilin</t>
  </si>
  <si>
    <t>Methylchloracetat</t>
  </si>
  <si>
    <t>Methylcyclohexan</t>
  </si>
  <si>
    <t>Methylcyclohexanon</t>
  </si>
  <si>
    <t>Methylcyclopentan</t>
  </si>
  <si>
    <t>Methyldichloracetat</t>
  </si>
  <si>
    <t>2-Methyl-5-ethylpyridin</t>
  </si>
  <si>
    <t>2-Methylfuran</t>
  </si>
  <si>
    <t>5-Methylhexan-2-on</t>
  </si>
  <si>
    <t>Isopropenylbenzen</t>
  </si>
  <si>
    <t>Naphthalin, geschmolzen</t>
  </si>
  <si>
    <t>Nitrobenzensulfonsäure</t>
  </si>
  <si>
    <t>Nitrobenzotrifluoride, flüssig oder fest</t>
  </si>
  <si>
    <t>3-Nitro-4-chlorbenzotrifluorid</t>
  </si>
  <si>
    <t>Nitrosylschwefelsäure, flüssig</t>
  </si>
  <si>
    <t>Octadiene</t>
  </si>
  <si>
    <t>Pentan-2,4-dion</t>
  </si>
  <si>
    <t>Phenetidine</t>
  </si>
  <si>
    <t>Phenol, geschmolzen</t>
  </si>
  <si>
    <t>Picoline</t>
  </si>
  <si>
    <t>Polychlorierte Biphenyle</t>
  </si>
  <si>
    <t>Natriumkupfer(I)cyanid, fest</t>
  </si>
  <si>
    <t>Natriumkupfer(I)cyanid, Lösung</t>
  </si>
  <si>
    <t>Natriumhydrogensulfid mit weniger als 25 % Kristallwasser</t>
  </si>
  <si>
    <t>Terpenkohlenwasserstoffe</t>
  </si>
  <si>
    <t>Tetraethylenpentamin</t>
  </si>
  <si>
    <t>Trichlorbenzole, flüssig</t>
  </si>
  <si>
    <t>Trichlorbuten</t>
  </si>
  <si>
    <t>Triethylphosphit</t>
  </si>
  <si>
    <t>Triisobutylen</t>
  </si>
  <si>
    <t>1,3,5-Trimethylbenzen</t>
  </si>
  <si>
    <t>Trimethylcyclohexylamin</t>
  </si>
  <si>
    <t>Trimethylhexamethylendiamine</t>
  </si>
  <si>
    <t>Trimethylhexamethylendiisocyanat (und isomere Gemische)</t>
  </si>
  <si>
    <t>Trimethylphosphit</t>
  </si>
  <si>
    <t>Undecan</t>
  </si>
  <si>
    <t>Zinkchlorid, wasserfrei</t>
  </si>
  <si>
    <t>Acetaldehydoxim</t>
  </si>
  <si>
    <t>Allylacetat</t>
  </si>
  <si>
    <t>Allylamin</t>
  </si>
  <si>
    <t>Allylethylether</t>
  </si>
  <si>
    <t>Allylformiat</t>
  </si>
  <si>
    <t>Phenylmercaptan</t>
  </si>
  <si>
    <t>Benzotrifluorid</t>
  </si>
  <si>
    <t>2-Brombutan</t>
  </si>
  <si>
    <t>2-Bromethylethylether</t>
  </si>
  <si>
    <t>1-Brom-3-methylbutan</t>
  </si>
  <si>
    <t>Brommethylpropan</t>
  </si>
  <si>
    <t>2-Brompentan</t>
  </si>
  <si>
    <t>Brompropan</t>
  </si>
  <si>
    <t>3-Brompropin</t>
  </si>
  <si>
    <t>Butandion</t>
  </si>
  <si>
    <t>Butylmercaptan</t>
  </si>
  <si>
    <t>Acrylsäurebutylester, stabilisiert</t>
  </si>
  <si>
    <t>Butylmethylether</t>
  </si>
  <si>
    <t>Butylnitrit</t>
  </si>
  <si>
    <t>Butylvinylether, stabilisiert</t>
  </si>
  <si>
    <t>Butyrylchlorid</t>
  </si>
  <si>
    <t>Chlormethylethylether</t>
  </si>
  <si>
    <t>2-Chlorpropan</t>
  </si>
  <si>
    <t>Cyclohexylamin</t>
  </si>
  <si>
    <t>Cyclooctatetraen</t>
  </si>
  <si>
    <t>Diallylamin</t>
  </si>
  <si>
    <t>Diallylether</t>
  </si>
  <si>
    <t>Diisobutylamin</t>
  </si>
  <si>
    <t>1,1-Dichlorethan</t>
  </si>
  <si>
    <t>Ethanthiol</t>
  </si>
  <si>
    <t>n-Propylbenzen</t>
  </si>
  <si>
    <t>Diethylcarbonat</t>
  </si>
  <si>
    <t>alpha-Methylvaleraldehyd</t>
  </si>
  <si>
    <t>α-Pinen</t>
  </si>
  <si>
    <t>Hexen</t>
  </si>
  <si>
    <t>Isopentene</t>
  </si>
  <si>
    <t>1,2-Bis-(dimethylamino)-ethan</t>
  </si>
  <si>
    <t>Diethoxymethan</t>
  </si>
  <si>
    <t>3,3-Diethoxypropen</t>
  </si>
  <si>
    <t>Diethylsulfid</t>
  </si>
  <si>
    <t>2,3-Dihydropyran</t>
  </si>
  <si>
    <t>1,1-Dimethoxyethan</t>
  </si>
  <si>
    <t>2-Dimethylaminoacetonitril</t>
  </si>
  <si>
    <t>1,3-Dimethylbutylamin</t>
  </si>
  <si>
    <t>Dimethyldiethoxysilan</t>
  </si>
  <si>
    <t>Dimethyldisulfid</t>
  </si>
  <si>
    <t>Dimethylhydrazin, symmetrisch</t>
  </si>
  <si>
    <t>Dipropylamin</t>
  </si>
  <si>
    <t>Di-n-propylether</t>
  </si>
  <si>
    <t>Ethylisobutyrat</t>
  </si>
  <si>
    <t>1-Ethylpiperidin</t>
  </si>
  <si>
    <t>Fluorbenzen</t>
  </si>
  <si>
    <t>Fluortoluole</t>
  </si>
  <si>
    <t>Furan</t>
  </si>
  <si>
    <t>2-Iodbutan</t>
  </si>
  <si>
    <t>Iodmethylpropane</t>
  </si>
  <si>
    <t>Iodpropane</t>
  </si>
  <si>
    <t>Isobutylformiat</t>
  </si>
  <si>
    <t>Isobutylpropionat</t>
  </si>
  <si>
    <t>Isobutyrylchlorid</t>
  </si>
  <si>
    <t>Methacrylaldehyd, stabilisiert</t>
  </si>
  <si>
    <t>3-Methylbutan-2-on</t>
  </si>
  <si>
    <t>Methyl-tert-butylether</t>
  </si>
  <si>
    <t>1-Methylpiperidin</t>
  </si>
  <si>
    <t>Methylisovalerat</t>
  </si>
  <si>
    <t>Piperidin</t>
  </si>
  <si>
    <t>Propanthiole</t>
  </si>
  <si>
    <t>Isopropenylacetat</t>
  </si>
  <si>
    <t>Propionitril</t>
  </si>
  <si>
    <t>Isopropylbutyrat</t>
  </si>
  <si>
    <t>Isopropylisobutyrat</t>
  </si>
  <si>
    <t>Isopropylchlorformiat</t>
  </si>
  <si>
    <t>Isopropylpropionat</t>
  </si>
  <si>
    <t>1,2,3,6-Tetrahydropyridin</t>
  </si>
  <si>
    <t>Butyronitril</t>
  </si>
  <si>
    <t>Tetrahydrothiophen</t>
  </si>
  <si>
    <t>Tetrapropylorthotitanat</t>
  </si>
  <si>
    <t>Thiophen</t>
  </si>
  <si>
    <t>Trimethylborat</t>
  </si>
  <si>
    <t>Carbonylfluorid, verdichtet</t>
  </si>
  <si>
    <t>Schwefeltetrafluorid</t>
  </si>
  <si>
    <t>Bromtrifluorethylen</t>
  </si>
  <si>
    <t>Hexafluoraceton</t>
  </si>
  <si>
    <t>Distickstofftrioxid [Beförderung verboten]</t>
  </si>
  <si>
    <t>Octafluorbut-2-en (Gas als Kältemittel R 1318)</t>
  </si>
  <si>
    <t>Octafluorpropan (Gas als Kältemittel R 218)</t>
  </si>
  <si>
    <t>Ammoniumnitrat, flüssig, heiße konzentrierte Lösung mit einer Konzentration von mehr als 80 %, aber höchstens 93 %</t>
  </si>
  <si>
    <t>Kaliumchlorat, wässrige Lösung</t>
  </si>
  <si>
    <t>Natriumchlorat, wässrige Lösung</t>
  </si>
  <si>
    <t>Calciumchlorat, wässrige Lösung</t>
  </si>
  <si>
    <t>Anisidine</t>
  </si>
  <si>
    <t>N,N-Diethylanilin</t>
  </si>
  <si>
    <t>Chlornitrotoluole, flüssig oder fest</t>
  </si>
  <si>
    <t>Dibenzyldichlorsilan</t>
  </si>
  <si>
    <t>Ethylphenyldichlorsilan</t>
  </si>
  <si>
    <t>Thioessigsäure</t>
  </si>
  <si>
    <t>Methylphenyldichlorsilan</t>
  </si>
  <si>
    <t>Trimethylacetylchlorid</t>
  </si>
  <si>
    <t>Natriumhydrogendifluorid</t>
  </si>
  <si>
    <t>Zinntetrachloridpentahydrat</t>
  </si>
  <si>
    <t>Titantrichlorid, pyrophor oder Titaniumtrichlorid-Mischungen, pyrophor</t>
  </si>
  <si>
    <t>Trichloracetylchlorid</t>
  </si>
  <si>
    <t>Vanadiumoxytrichlorid</t>
  </si>
  <si>
    <t>Vanadiumtetrachlorid</t>
  </si>
  <si>
    <t>Lithiumalkyle</t>
  </si>
  <si>
    <t>Nitrokresole, flüssig oder fest</t>
  </si>
  <si>
    <t>Phosphor, weiß oder gelb, geschmolzen</t>
  </si>
  <si>
    <t>Schwefel, geschmolzen</t>
  </si>
  <si>
    <t>Stickstofftrifluorid, verdichtet</t>
  </si>
  <si>
    <t>Ethylacetylen, stabilisiert</t>
  </si>
  <si>
    <t>Ethylfluorid (Gas als Kältemittel R 161)</t>
  </si>
  <si>
    <t>Methylfluorid (Gas als Kältemittel R 41)</t>
  </si>
  <si>
    <t>Methylnitrit [Beförderung verboten]</t>
  </si>
  <si>
    <t>2-Chlorpropen</t>
  </si>
  <si>
    <t>2,3-Dimethylbutan</t>
  </si>
  <si>
    <t>Hexadiene</t>
  </si>
  <si>
    <t>2-Methylbut-1-en</t>
  </si>
  <si>
    <t>2-Methylbut-2-en</t>
  </si>
  <si>
    <t>Methylpentadiene</t>
  </si>
  <si>
    <t>Aluminiumhydrid</t>
  </si>
  <si>
    <t>Berylliumnitrat</t>
  </si>
  <si>
    <t>Dichlorisocyanursäure, trocken oder Dichlorisocyanursäuresalze</t>
  </si>
  <si>
    <t>Kaliumsuperoxid</t>
  </si>
  <si>
    <t>Trichlorisocyanursäure, trocken</t>
  </si>
  <si>
    <t>Zinkbromat</t>
  </si>
  <si>
    <t>Phenylacetonitril, flüssig</t>
  </si>
  <si>
    <t>Osmiumtetroxid</t>
  </si>
  <si>
    <t>Natriumarsanilat</t>
  </si>
  <si>
    <t>Thiophosgen</t>
  </si>
  <si>
    <t>Vanadiumtrichlorid</t>
  </si>
  <si>
    <t>Methylisothiocyanat</t>
  </si>
  <si>
    <t>Isocyanate, entzündbar, giftig, oder Isocyanat, Lösung, entzündbar, giftig</t>
  </si>
  <si>
    <t>Methylisocyanat</t>
  </si>
  <si>
    <t>Ethylisocyanat</t>
  </si>
  <si>
    <t>n-Propylisocyanat</t>
  </si>
  <si>
    <t>Isopropylisocyanat</t>
  </si>
  <si>
    <t>tert-Butylisocyanat</t>
  </si>
  <si>
    <t>n-Butylisocyanat</t>
  </si>
  <si>
    <t>Isobutylisocyanat</t>
  </si>
  <si>
    <t>Phenylisocyanat</t>
  </si>
  <si>
    <t>Cyclohexylisocyanat</t>
  </si>
  <si>
    <t>Dichlorisopropylether</t>
  </si>
  <si>
    <t>Ethanolamin oder Ethanolamin, Lösung</t>
  </si>
  <si>
    <t>Hexamethylenimin</t>
  </si>
  <si>
    <t>Iodpentafluorid</t>
  </si>
  <si>
    <t>Propionsäureanhydrid</t>
  </si>
  <si>
    <t>1,2,3,6-Tetrahydrobenzaldehyd</t>
  </si>
  <si>
    <t>Tris-(1-Aziridinyl)-Phosphinoxid, Lösung</t>
  </si>
  <si>
    <t>Valerylchlorid</t>
  </si>
  <si>
    <t>Zirconiumtetrachlorid</t>
  </si>
  <si>
    <t>Tetrabromethan</t>
  </si>
  <si>
    <t>Ammoniumfluorid</t>
  </si>
  <si>
    <t>Ammoniumhydrogensulfat</t>
  </si>
  <si>
    <t>Hexachloroplatinsäure, fest</t>
  </si>
  <si>
    <t>Molybdänpentachlorid</t>
  </si>
  <si>
    <t>Kaliumhydrogensulfat</t>
  </si>
  <si>
    <t>alpha-Chlorpropionsäure, Lösung oder fest</t>
  </si>
  <si>
    <t>Aminophenole (o-, m-, p-)</t>
  </si>
  <si>
    <t>Bromacetylbromid</t>
  </si>
  <si>
    <t>Brombenzen</t>
  </si>
  <si>
    <t>Bromoform</t>
  </si>
  <si>
    <t>Tetrabromkohlenstoff</t>
  </si>
  <si>
    <t>1-Chlor-1,1-difluorethan (Gas als Kältemittel R 142b)</t>
  </si>
  <si>
    <t>1,5,9-Cyclododecatrien</t>
  </si>
  <si>
    <t>Cyclooctadiene</t>
  </si>
  <si>
    <t>Diketen, stabilisiert</t>
  </si>
  <si>
    <t>2-Dimethylaminoethylmethacrylat</t>
  </si>
  <si>
    <t>Ethylorthoformiat</t>
  </si>
  <si>
    <t>Ethyloxalat</t>
  </si>
  <si>
    <t>Furfurylamin</t>
  </si>
  <si>
    <t>Isobutylacrylat, stabilisiert</t>
  </si>
  <si>
    <t>Isobutylisobutyrat</t>
  </si>
  <si>
    <t>Isobuttersäure</t>
  </si>
  <si>
    <t>Methacrylsäure, stabilisiert</t>
  </si>
  <si>
    <t>Methyltrichloracetat</t>
  </si>
  <si>
    <t>Methylchlorsilan</t>
  </si>
  <si>
    <t>4-Methylmorpholin (N-Methylmorpholin)</t>
  </si>
  <si>
    <t>Methyltetrahydrofuran</t>
  </si>
  <si>
    <t>Nitronaphthalin</t>
  </si>
  <si>
    <t>Terpinolen</t>
  </si>
  <si>
    <t>Tributylamin</t>
  </si>
  <si>
    <t>Hafniumpulver, trocken</t>
  </si>
  <si>
    <t>Titanpulver, trocken</t>
  </si>
  <si>
    <t>Natriumsuperoxid</t>
  </si>
  <si>
    <t>Chlorpentafluorid</t>
  </si>
  <si>
    <t>Hexafluoracetonhydrat</t>
  </si>
  <si>
    <t>Methylallylchlorid</t>
  </si>
  <si>
    <t>Zellulosenitrat mit mindestens 25 Masse-% Wasser</t>
  </si>
  <si>
    <t>Zellulosenitrat mit mindestens 25 Masse-% Alkohol und höchstens 12,6 % Stickstoff in der Trockenmasse</t>
  </si>
  <si>
    <t>Zellulosenitrat, Mischung mit höchstens 12,6 % Stickstoff in der Trockenmasse, mit oder ohne Plastifizierungsmittel, mit oder ohne Pigment</t>
  </si>
  <si>
    <t>Epibromhydrin</t>
  </si>
  <si>
    <t>2-Methylpentan-2-ol</t>
  </si>
  <si>
    <t>3-Methylbut-1-en</t>
  </si>
  <si>
    <t>Trichloressigsäure, Lösung</t>
  </si>
  <si>
    <t>Dicyclohexylamin</t>
  </si>
  <si>
    <t>Natriumpentachlorphenolat</t>
  </si>
  <si>
    <t>Cadmiumverbindung</t>
  </si>
  <si>
    <t>Alkylschwefelsäuren</t>
  </si>
  <si>
    <t>Phenylhydrazin</t>
  </si>
  <si>
    <t>Thalliumchlorat</t>
  </si>
  <si>
    <t>Tricresylphosphat mit mehr als 3 % ortho-Isomer</t>
  </si>
  <si>
    <t>Phosphoroxybromid, geschmolzen</t>
  </si>
  <si>
    <t>Phenylacetylchlorid</t>
  </si>
  <si>
    <t>Phosphortrioxid</t>
  </si>
  <si>
    <t>Piperazin</t>
  </si>
  <si>
    <t>Aluminiumbromid, Lösung</t>
  </si>
  <si>
    <t>Aluminiumchlorid, Lösung</t>
  </si>
  <si>
    <t>Eisenchlorid, Lösung (Eisen(II)-chlorid und Eisen(III)-chlorid)</t>
  </si>
  <si>
    <t>Alkylsulfonsäuren, fest oder Arylsulfonsäuren, fest, mit mehr als 5 % freier Schwefelsäure</t>
  </si>
  <si>
    <t>Alkylsulfonsäuren, flüssig oder Arylsulfonsäuren, flüssig, mit mehr als 5 % freier Schwefelsäure</t>
  </si>
  <si>
    <t>Alkylsulfonsäure, fest oder Arylsulfonsäuren, fest, mit höchstens 5 % freier Schwefelsäure</t>
  </si>
  <si>
    <t>Alkylsulfonsäuren, flüssig oder Arylsulfonsäuren, flüssig, mit höchstens 5 % freier Schwefelsäure</t>
  </si>
  <si>
    <t>Benzochinon</t>
  </si>
  <si>
    <t>Pestizid, fest, giftig</t>
  </si>
  <si>
    <t>Vinylchloracetat</t>
  </si>
  <si>
    <t>Asbest, weiß (Serpentin, Amphibol, Anthophyllit, Tremolit)</t>
  </si>
  <si>
    <t>Xenon, tiefgekühlt, flüssig</t>
  </si>
  <si>
    <t>Chlortrifluormethan und Trifluormethan, azeotropes Gemisch mit rund 60 % Chlortrifluormethan (Gas als Kältemittel R 503)</t>
  </si>
  <si>
    <t>Kohlenstoffmonoxid und Wasserstoff, Gemisch, verdichtet</t>
  </si>
  <si>
    <t>Cyclobutan</t>
  </si>
  <si>
    <t>Dichlordifluormethan und 1,1-Difluorethan, azeotropes Gemisch mit rund 74 % Dichlordifluormethan (Gas als Kältemittel R 500)</t>
  </si>
  <si>
    <t>Cycloheptatrien</t>
  </si>
  <si>
    <t>Bortrifluoriddiethyletherat</t>
  </si>
  <si>
    <t>Methoxymethylisocyanat</t>
  </si>
  <si>
    <t>Methylorthosilicat</t>
  </si>
  <si>
    <t>Propenal, dimer, stabilisiert</t>
  </si>
  <si>
    <t>Nitropropane</t>
  </si>
  <si>
    <t>Triallylborat</t>
  </si>
  <si>
    <t>Triallylamin</t>
  </si>
  <si>
    <t>1-Chlorpropan-2-ol</t>
  </si>
  <si>
    <t>Methylpropylether</t>
  </si>
  <si>
    <t>Methylallylalkohol</t>
  </si>
  <si>
    <t>Ethylpropylether</t>
  </si>
  <si>
    <t>Triisopropylborat</t>
  </si>
  <si>
    <t>Methylcyclohexanole, entzündbar</t>
  </si>
  <si>
    <t>Vinyltoluole, stabilisiert</t>
  </si>
  <si>
    <t>Benzyldimethylamin</t>
  </si>
  <si>
    <t>Amylbutyrate</t>
  </si>
  <si>
    <t>Acetylmethylcarbinol</t>
  </si>
  <si>
    <t>Glycidaldehyd</t>
  </si>
  <si>
    <t>Feueranzünder (fest), mit entzündbarem, flüssigem Stoff getränkt</t>
  </si>
  <si>
    <t>Magnesiumsilicid</t>
  </si>
  <si>
    <t>Chlorsäure, wässrige Lösung mit höchstens 10 % Säure</t>
  </si>
  <si>
    <t>Nitrite, anorganische</t>
  </si>
  <si>
    <t>Kaliumfluoracetat</t>
  </si>
  <si>
    <t>Natriumfluoracetat</t>
  </si>
  <si>
    <t>Selenate oder Selenite</t>
  </si>
  <si>
    <t>Fluoressigsäure</t>
  </si>
  <si>
    <t>Methylbromacetat</t>
  </si>
  <si>
    <t>Methyliodid</t>
  </si>
  <si>
    <t>Phenacylbromid</t>
  </si>
  <si>
    <t>Hexachlorcyclopentadien</t>
  </si>
  <si>
    <t>Malonitril</t>
  </si>
  <si>
    <t>1,2-Dibrombutan-3-on</t>
  </si>
  <si>
    <t>1,3-Dichloraceton</t>
  </si>
  <si>
    <t>1,1-Dichlor-1-nitroethan</t>
  </si>
  <si>
    <t>4,4’-Diaminodiphenylmethan</t>
  </si>
  <si>
    <t>Benzyliodid</t>
  </si>
  <si>
    <t>Kaliumfluorsilicat</t>
  </si>
  <si>
    <t>Chinolin</t>
  </si>
  <si>
    <t>Selendisulfid</t>
  </si>
  <si>
    <t>Natriumchloracetat</t>
  </si>
  <si>
    <t>Nitrotoluidine (mono)</t>
  </si>
  <si>
    <t>Hexachloraceton</t>
  </si>
  <si>
    <t>Hydrochinon</t>
  </si>
  <si>
    <t>Dibrommethan</t>
  </si>
  <si>
    <t>Butyltoluole</t>
  </si>
  <si>
    <t>Chloracetonitril</t>
  </si>
  <si>
    <t>Chlorkresole, flüssig oder fest</t>
  </si>
  <si>
    <t>Cyanurchlorid</t>
  </si>
  <si>
    <t>Aminopyridine (o-, m-, p-)</t>
  </si>
  <si>
    <t>Ammoniaklösung in Wasser, relative Dichte zwischen 0,880 und 0,957 bei 15 °C, mit mehr als 10 %, aber höchstens 35 % Ammoniak</t>
  </si>
  <si>
    <t>2-Amino-4-Chlorphenol</t>
  </si>
  <si>
    <t>Natriumfluorosilicat</t>
  </si>
  <si>
    <t>Stiban</t>
  </si>
  <si>
    <t>Rubidiumhydroxidlösung</t>
  </si>
  <si>
    <t>Rubidiumhydroxid</t>
  </si>
  <si>
    <t>Lithiumhydroxidlösung</t>
  </si>
  <si>
    <t>Lithiumhydroxidmonohydrat</t>
  </si>
  <si>
    <t>Caesiumhydroxidlösung</t>
  </si>
  <si>
    <t>Caesiumhydroxid</t>
  </si>
  <si>
    <t>Ammoniumsulfid, Lösung</t>
  </si>
  <si>
    <t>3-(Diethylamino)-propylamin</t>
  </si>
  <si>
    <t>N,N-Diethylethylendiamin</t>
  </si>
  <si>
    <t>2-Diethylaminoethanol</t>
  </si>
  <si>
    <t>Dicyclohexylammoniumnitrit</t>
  </si>
  <si>
    <t>1-Brom-3-chlorpropan</t>
  </si>
  <si>
    <t>Glycerol-alpha-monochlorhydrin</t>
  </si>
  <si>
    <t>N-(n-Butyl)imidazol</t>
  </si>
  <si>
    <t>Phosphorpentabromid</t>
  </si>
  <si>
    <t>Bortribromid</t>
  </si>
  <si>
    <t>Hydrogensulfite, wässrige Lösung</t>
  </si>
  <si>
    <t>Tetrahydrophthalsäureanhydride mit mehr als 0,05 % Maleinsäureanhydrid</t>
  </si>
  <si>
    <t>Trifluoressigsäure</t>
  </si>
  <si>
    <t>1-Pentol</t>
  </si>
  <si>
    <t>Dimethyldioxane</t>
  </si>
  <si>
    <t>Butylbenzole</t>
  </si>
  <si>
    <t>Dipropylketon</t>
  </si>
  <si>
    <t>Acridin</t>
  </si>
  <si>
    <t>Zinkresinat</t>
  </si>
  <si>
    <t>Aluminiumresinat</t>
  </si>
  <si>
    <t>Butin-1,4-diol</t>
  </si>
  <si>
    <t>Campher, synthetisch</t>
  </si>
  <si>
    <t>Bariumbromat</t>
  </si>
  <si>
    <t>Chromiumnitrat</t>
  </si>
  <si>
    <t>Kupferchlorat</t>
  </si>
  <si>
    <t>Lithiumnitrat</t>
  </si>
  <si>
    <t>Magnesiumchlorat</t>
  </si>
  <si>
    <t>Mangannitrat</t>
  </si>
  <si>
    <t>Nickelnitrat</t>
  </si>
  <si>
    <t>Nickelnitrit</t>
  </si>
  <si>
    <t>Thalliumnitrat</t>
  </si>
  <si>
    <t>Zirconiumnitrat</t>
  </si>
  <si>
    <t>Hexachlorbenzen</t>
  </si>
  <si>
    <t>Nitroanisole, flüssig oder fest</t>
  </si>
  <si>
    <t>Nitrobrombenzole, flüssig oder fest</t>
  </si>
  <si>
    <t>Amine, entzündbar, ätzend, oder Polyamine, entzündbar, ätzend</t>
  </si>
  <si>
    <t>Amine, flüssig, ätzend, entzündbar oder Polyamine, flüssig, ätzend, entzündbar</t>
  </si>
  <si>
    <t>Amine, flüssig, ätzend oder Polyamine, flüssig, ätzend</t>
  </si>
  <si>
    <t>N-Butylanilin</t>
  </si>
  <si>
    <t>Buttersäureanhydrid</t>
  </si>
  <si>
    <t>n-Propylchlorformiat</t>
  </si>
  <si>
    <t>Bariumhypochlorit mit mehr als 22 % aktivem Chlor</t>
  </si>
  <si>
    <t>Chlorformiate, giftig, ätzend, entzündbar</t>
  </si>
  <si>
    <t>n-Butylchlorformiat</t>
  </si>
  <si>
    <t>Cyclobutylchlorformiat</t>
  </si>
  <si>
    <t>Chlormethylchlorformiat</t>
  </si>
  <si>
    <t>Phenylchlorformiat</t>
  </si>
  <si>
    <t>tert-Butylcyclohexylchlorformiat</t>
  </si>
  <si>
    <t>2-Ethylhexylchlorformiat</t>
  </si>
  <si>
    <t>Tetramethylsilan</t>
  </si>
  <si>
    <t>1,3-Dichlorpropan-2-ol</t>
  </si>
  <si>
    <t>Diethylthiophosphorylchlorid</t>
  </si>
  <si>
    <t>1,2-Epoxy-3-ethoxypropan</t>
  </si>
  <si>
    <t>N-Ethyl-N-benzyltoluidine, flüssig oder fest</t>
  </si>
  <si>
    <t>N-Ethyltoluidine</t>
  </si>
  <si>
    <t>Carbamat-Pestizid, fest, giftig</t>
  </si>
  <si>
    <t>Carbamat-Pestizid, flüssig, entzündbar, giftig, Flammpunkt unter 23 °C</t>
  </si>
  <si>
    <t>Arsenhaltiges Pestizid, fest, giftig</t>
  </si>
  <si>
    <t>Arsenhaltiges Pestizid, flüssig, entzündbar, giftig, Flammpunkt unter 23 °C</t>
  </si>
  <si>
    <t>Organochlor-Pestizid, fest, giftig</t>
  </si>
  <si>
    <t>Organochlor-Pestizid, flüssig, entzündbar, giftig, Flammpunkt unter 23 °C</t>
  </si>
  <si>
    <t>Triazin-Pestizid, fest, giftig</t>
  </si>
  <si>
    <t>Triazin-Pestizid, flüssig, entzündbar, giftig, Flammpunkt unter 23 °C</t>
  </si>
  <si>
    <t>Thiocarbamat-Pestizid, fest, giftig</t>
  </si>
  <si>
    <t>Thiocarbamat-Pestizid, flüssig, entzündbar, giftig, Flammpunkt unter 23 °C</t>
  </si>
  <si>
    <t>Kupferhaltiges Pestizid, fest, giftig</t>
  </si>
  <si>
    <t>Kupferhaltiges Pestizid, flüssig, entzündbar, giftig, Flammpunkt unter 23 °C</t>
  </si>
  <si>
    <t>Quecksilberhaltiges Pestizid, fest, giftig</t>
  </si>
  <si>
    <t>Quecksilberhaltiges Pestizid, flüssig, entzündbar, giftig, Flammpunkt unter 23 °C</t>
  </si>
  <si>
    <t>Substituiertes Nitrophenol-Pestizid, fest, giftig</t>
  </si>
  <si>
    <t>Substituiertes Nitrophenol-Pestizid, flüssig, entzündbar, giftig, Flammpunkt unter 23 °C</t>
  </si>
  <si>
    <t>Bipyridilium-Pestizid, fest, giftig</t>
  </si>
  <si>
    <t>Bipyridilium-Pestizid, flüssig, entzündbar, giftig, Flammpunkt unter 23 °C</t>
  </si>
  <si>
    <t>Organophosphor-Pestizid, fest, giftig</t>
  </si>
  <si>
    <t>Organophosphor-Pestizid, flüssig, entzündbar, giftig, Flammpunkt unter 23 °C</t>
  </si>
  <si>
    <t>Thiapentan-4-al</t>
  </si>
  <si>
    <t>Organozinn-Pestizid, fest, giftig</t>
  </si>
  <si>
    <t>Organozinn-Pestizid, flüssig, entzündbar, giftig, Flammpunkt unter 23 °C</t>
  </si>
  <si>
    <t>Organische Zinnverbindung, flüssig</t>
  </si>
  <si>
    <t>Essigsäure, Lösung mit mehr als 80 Masse-% Säure</t>
  </si>
  <si>
    <t>Essigsäure, Lösung mit mindestens 50 Masse-% und höchstens 80 Masse-% Säure</t>
  </si>
  <si>
    <t>Essigsäure, Lösung mit mehr als 10 Masse-%, aber weniger als 50 Masse-% Säure</t>
  </si>
  <si>
    <t>Metallisches Eisen als Bohrspäne, Frässpäne, Drehspäne, Abfälle in selbsterhitzungsfähiger Form</t>
  </si>
  <si>
    <t>Batterien (Akkumulatoren), nass, gefüllt mit Säure, elektrische Sammler</t>
  </si>
  <si>
    <t>Batterien (Akkumulatoren), nass, gefüllt mit Alkalien, elektrische Sammler</t>
  </si>
  <si>
    <t>Schwefelsäure mit höchstens 52 % Säure oder Batterieflüssigkeit, sauer</t>
  </si>
  <si>
    <t>Batterieflüssigkeit, alkalisch</t>
  </si>
  <si>
    <t>Phenylphosphordichlorid</t>
  </si>
  <si>
    <t>Phenylphosphorthiodichlorid</t>
  </si>
  <si>
    <t>Batterien (Akkumulatoren), nass, auslaufsicher, elektrische Sammler</t>
  </si>
  <si>
    <t>Farbstoff, flüssig, ätzend oder Farbstoffzwischenprodukt, flüssig, ätzend</t>
  </si>
  <si>
    <t>Kupferchlorid (Kupfer(I)-chlorid und Kupfer(II)-chlorid)</t>
  </si>
  <si>
    <t>Gallium</t>
  </si>
  <si>
    <t>Lithiumhydrid geschmolzen und erstarrt</t>
  </si>
  <si>
    <t>Lithiumnitrid</t>
  </si>
  <si>
    <t>Magnetisierte Stoffe (Unterliegt nicht den Vorschriften des ADR)</t>
  </si>
  <si>
    <t>Quecksilber</t>
  </si>
  <si>
    <t>Giftiger, organischer, flüssiger Stoff</t>
  </si>
  <si>
    <t>Giftiger, organischer, fester Stoff</t>
  </si>
  <si>
    <t>Natriumaluminat, fest (Unterliegt nicht den Vorschriften des ADR)</t>
  </si>
  <si>
    <t>Mit Wasser reagierender, fester Stoff</t>
  </si>
  <si>
    <t>Ansteckungsgefährlicher Stoff, gefährlich für Menschen (Risikogruppen 3 und 4)</t>
  </si>
  <si>
    <t>Ansteckungsgefährlicher Stoff, gefährlich für Menschen (Risikogruppen 2)</t>
  </si>
  <si>
    <t>N-Aminoethylpiperazin</t>
  </si>
  <si>
    <t>Ammoniumhydrogendifluorid, Lösung</t>
  </si>
  <si>
    <t>Ammoniumpolysulfid, Lösung</t>
  </si>
  <si>
    <t>Amylphosphat</t>
  </si>
  <si>
    <t>Buttersäure</t>
  </si>
  <si>
    <t>Phenol, Lösung</t>
  </si>
  <si>
    <t>2-Chlorpyridin</t>
  </si>
  <si>
    <t>Crotonsäure</t>
  </si>
  <si>
    <t>Ethylchlorthioformiat</t>
  </si>
  <si>
    <t>Capronsäure</t>
  </si>
  <si>
    <t>Lithiumferrosilicid</t>
  </si>
  <si>
    <t>1,1,1-Trichlorethan</t>
  </si>
  <si>
    <t>Phosphorige Säure</t>
  </si>
  <si>
    <t>Natriumaluminiumhydrid</t>
  </si>
  <si>
    <t>Hydrogensulfate, wässrige Lösung</t>
  </si>
  <si>
    <t>Vinylbutyrat, stabilisiert</t>
  </si>
  <si>
    <t>Aldol (3-Hydroxybutyraldehyd)</t>
  </si>
  <si>
    <t>Butyraldoxim</t>
  </si>
  <si>
    <t>Nitroethan</t>
  </si>
  <si>
    <t>Calciummangansilicium</t>
  </si>
  <si>
    <t>Pyrphorer organischer flüssiger Stoff</t>
  </si>
  <si>
    <t>Pyrphorer organischer fester Stoff</t>
  </si>
  <si>
    <t>3-Chlorpropan-1-ol</t>
  </si>
  <si>
    <t>Tetrapropylen (Propylentetramer)</t>
  </si>
  <si>
    <t>Bordifluoriddihydrat</t>
  </si>
  <si>
    <t>Dipikrylsulfid, angefeuchtet mit mindestens 10 Masse-% Wasser</t>
  </si>
  <si>
    <t>Magnesiumfluorosilicat</t>
  </si>
  <si>
    <t>Ammoniumfluorosilicat</t>
  </si>
  <si>
    <t>Zinkfluorosilicat</t>
  </si>
  <si>
    <t>Fluorosilicate</t>
  </si>
  <si>
    <t>Kältemaschinen mit nicht entzündbarem und nicht giftigem verflüssigten Gas oder Ammoniaklösung (UN 2672)</t>
  </si>
  <si>
    <t>Zirconium, trocken, gerollter Draht, fertige Bleche, Streifen (dünner als 254 µm, aber nicht dünner als 18 µm)</t>
  </si>
  <si>
    <t>Ammoniummetavanadat</t>
  </si>
  <si>
    <t>Ammoniumpolyvanadat</t>
  </si>
  <si>
    <t>Vanadiumpentoxid, nicht geschmolzen</t>
  </si>
  <si>
    <t>Natriumammoniumvanadat</t>
  </si>
  <si>
    <t>Kaliummetavanadat</t>
  </si>
  <si>
    <t>Hydroxylaminsulfat</t>
  </si>
  <si>
    <t>Titantrichlorid, Gemisch</t>
  </si>
  <si>
    <t>Aluminiumborhydrid</t>
  </si>
  <si>
    <t>Aluminiumborhydrid in Geräten</t>
  </si>
  <si>
    <t>Antimonpulver</t>
  </si>
  <si>
    <t>Dibromchlorpropane</t>
  </si>
  <si>
    <t>Dibutylaminoethanol</t>
  </si>
  <si>
    <t>Furfurylalkohol</t>
  </si>
  <si>
    <t>Hexachlorophen</t>
  </si>
  <si>
    <t>Resorcinol</t>
  </si>
  <si>
    <t>Titanschwammgranulate oder Titanschwammpulver</t>
  </si>
  <si>
    <t>Selenoxychlorid</t>
  </si>
  <si>
    <t>Calciumhypochlorit, hydratisiert oder Calciumhypochlorit, hydratisierte Mischung mit mindestens 5,5 %, aber höchstens 10 % Wasser</t>
  </si>
  <si>
    <t>Metallkatalysator, trocken</t>
  </si>
  <si>
    <t>Pestizid, flüssig, giftig</t>
  </si>
  <si>
    <t>Pestizid, flüssig, giftig, entzündbar, mit einem Flammpunkt von 23 °C oder darüber</t>
  </si>
  <si>
    <t>Chlorphenolate, flüssig oder Phenolate, flüssig</t>
  </si>
  <si>
    <t>Chlorphenolate, fest oder Phenolate, fest</t>
  </si>
  <si>
    <t>Isosorbiddinitrat, Mischung mit mindestens 60 % Lactose, Mannose, Stärke oder Calciumhydrogenphosphat</t>
  </si>
  <si>
    <t>Radioaktive Stoffe, freigestelltes Versandstück – leere Verpackung</t>
  </si>
  <si>
    <t>Radioaktive Stoffe, freigestelltes Versandstück – Fabrikate aus natürlichem Uran oder aus abgereichertem Uran oder aus natürlichem Thorium</t>
  </si>
  <si>
    <t>Radioaktive Stoffe, freigestelltes Versandstück – begrenzte Stoffmenge</t>
  </si>
  <si>
    <t>Radioaktive Stoffe, freigestelltes Versandstück – Instrumente oder Fabrikate</t>
  </si>
  <si>
    <t>Radioaktive Stoffe mit geringer spezifischer Aktivität (LSA-I), nicht spaltbar oder spaltbar, freigestellt</t>
  </si>
  <si>
    <t>Radioaktive Stoffe, oberflächenkontaminierte Gegenstände (SCO-I oder SCO-II), nicht spaltbar oder spaltbar, freigestellt</t>
  </si>
  <si>
    <t>Radioaktive Stoffe, Typ A-Versandstück, nicht in besonderer Form, nicht spaltbar oder spaltbar, freigestellt</t>
  </si>
  <si>
    <t>Radioaktive Stoffe, Typ B(U)-Versandstück, nicht spaltbar oder spaltbar, freigestellt</t>
  </si>
  <si>
    <t>Radioaktive Stoffe, Typ B(M)-Versandstück, nicht spaltbar oder spaltbar, freigestellt</t>
  </si>
  <si>
    <t>Radioaktive Stoffe, unter Sondervereinbarung befördert, nicht spaltbar oder spaltbar, freigestellt</t>
  </si>
  <si>
    <t>Ätzender, flüssiger Stoff, entzündbar</t>
  </si>
  <si>
    <t>Ätzender, fester Stoff, entzündbar</t>
  </si>
  <si>
    <t>Ätzender, flüssiger Stoff, giftig</t>
  </si>
  <si>
    <t>Ätzender, fester Stoff, giftig</t>
  </si>
  <si>
    <t>Entzündbarer, flüssiger Stoff, ätzend</t>
  </si>
  <si>
    <t>Entzündbarer, organischer, fester Stoff, ätzend</t>
  </si>
  <si>
    <t>Entzündbarer, organischer, fester Stoff, giftig</t>
  </si>
  <si>
    <t>Giftiger, organischer, flüssiger Stoff, ätzend</t>
  </si>
  <si>
    <t>Giftiger, organischer, fester Stoff, ätzend</t>
  </si>
  <si>
    <t>Giftiger, organischer, flüssiger Stoff, entzündbar</t>
  </si>
  <si>
    <t>Giftiger, organischer, fester Stoff, entzündbar</t>
  </si>
  <si>
    <t>Vanadylsulfat</t>
  </si>
  <si>
    <t>Methyl-2-chlorpropionat</t>
  </si>
  <si>
    <t>Isopropyl-2-chlorpropionat</t>
  </si>
  <si>
    <t>Ethyl-2-chlorpropionat</t>
  </si>
  <si>
    <t>Thiomilchsäure</t>
  </si>
  <si>
    <t>alpha-Methylbenzylalkohol</t>
  </si>
  <si>
    <t>9-Phosphabicyclononane (Cyclooctadienphosphine)</t>
  </si>
  <si>
    <t>Fluoraniline</t>
  </si>
  <si>
    <t>2-Trifluormethylanilin</t>
  </si>
  <si>
    <t>Tetrahydrofurfurylamin</t>
  </si>
  <si>
    <t>N-Methylbutylamin</t>
  </si>
  <si>
    <t>2-Amino-5-diethylaminopentan</t>
  </si>
  <si>
    <t>Isopropylchloracetat</t>
  </si>
  <si>
    <t>3-Trifluormethylanilin</t>
  </si>
  <si>
    <t>Natriumhydrogensulfid mit mindestens 25 % Kristallwasser</t>
  </si>
  <si>
    <t>Magnesiumgranulate, überzogen, mit einer Teilchengröße von mindestens 149 µm</t>
  </si>
  <si>
    <t>5-tert-Buytl-2,4,6-trinitro-m-xylen (Xylenmoschus)</t>
  </si>
  <si>
    <t>Bortrifluoriddimethyletherat</t>
  </si>
  <si>
    <t>Thioglycol</t>
  </si>
  <si>
    <t>Sulfaminsäure</t>
  </si>
  <si>
    <t>Maneb, stabilisiert oder Manebzubereitungen, stabilisiert gegen Selbsterhitzung</t>
  </si>
  <si>
    <t>Rizinussaat oder Rizinusmehl oder Rizinussaatkuchen oder Rizinusflocken</t>
  </si>
  <si>
    <t>Radioaktive Stoffe, Uranhexafluorid, spaltbar</t>
  </si>
  <si>
    <t>Radioaktive Stoffe, Uranhexafluorid, nicht spaltbar oder spaltbar, freigestellt</t>
  </si>
  <si>
    <t>Ethylenoxid und Propylenoxid, Mischung mit höchstens 30 % Ethylenoxid</t>
  </si>
  <si>
    <t>Wasserstoffperoxid, wässrige Lösung mit mindestens 8 %, aber weniger als 20 % Wasserstoffperoxid (Stabilisierung nach Bedarf)</t>
  </si>
  <si>
    <t>Chlorsilane, entzündbar, ätzend</t>
  </si>
  <si>
    <t>Chlorsilane, ätzend, entzündbar</t>
  </si>
  <si>
    <t>Chlorsilane, ätzend</t>
  </si>
  <si>
    <t>Chlorsilane, mit Wasser reagierend, entzündbar, ätzend</t>
  </si>
  <si>
    <t>Bleiphosphit, zweibasig</t>
  </si>
  <si>
    <t>Rettungsmittel, selbstaufblasend</t>
  </si>
  <si>
    <t>Carbamat-Pestizid, flüssig, giftig, entzündbar, mit einem Flammpunkt von 23 °C oder darüber</t>
  </si>
  <si>
    <t>Carbamat-Pestizid, flüssig, giftig</t>
  </si>
  <si>
    <t>Arsenhaltiges Pestizid, flüssig, giftig, entzündbar, mit einem Flammpunkt von 23 °C oder darüber</t>
  </si>
  <si>
    <t>Arsenhaltiges Pestizid, flüssig, giftig</t>
  </si>
  <si>
    <t>Organochlor-Pestizid, flüssig, giftig, entzündbar, mit einem Flammpunkt von 23 °C oder darüber</t>
  </si>
  <si>
    <t>Organochlor-Pestizid, flüssig, giftig</t>
  </si>
  <si>
    <t>Triazin-Pestizid, flüssig, giftig, entzündbar, mit einem Flammpunkt von 23 °C oder darüber</t>
  </si>
  <si>
    <t>Triazin-Pestizid, flüssig, giftig</t>
  </si>
  <si>
    <t>Thiocarbamit-Pestizid, flüssig, giftig, entzündbar, mit einem Flammpunkt von 23 °C oder darüber</t>
  </si>
  <si>
    <t>Thiocarbamit-Pestizid, flüssig, giftig</t>
  </si>
  <si>
    <t>Kupferhaltiges Pestizid, flüssig, giftig, entzündbar, mit einem Flammpunkt von 23 °C oder darüber</t>
  </si>
  <si>
    <t>Kupferhaltiges Pestizid, flüssig, giftig</t>
  </si>
  <si>
    <t>Bipyridilium-Pestizid, flüssig, giftig, entzündbar, mit einem Flammpunkt von 23 °C oder darüber</t>
  </si>
  <si>
    <t>Bipyridilium-Pestizid, flüssig, giftig</t>
  </si>
  <si>
    <t>Organophosphor-Pestizid, flüssig, giftig, entzündbar, mit einem Flammpunkt von 23 °C oder darüber</t>
  </si>
  <si>
    <t>Organophosphor-Pestizid, flüssig, giftig</t>
  </si>
  <si>
    <t>Organozinn-Pestizid, flüssig, giftig, entzündbar, mit einem Flammpunkt von 23 °C oder darüber</t>
  </si>
  <si>
    <t>Organozinn-Pestizid, flüssig, giftig</t>
  </si>
  <si>
    <t>Pestizid, flüssig, entzündbar, giftig, Flammpunkt unter 23 °C</t>
  </si>
  <si>
    <t>1,2-Butylenoxid, stabilisiert</t>
  </si>
  <si>
    <t>2-Methyl-2-Heptanthiol</t>
  </si>
  <si>
    <t>Cumarin-Pestizid, flüssig, entzündbar, giftig, Flammpunkt unter 23 °C</t>
  </si>
  <si>
    <t>Cumarin-Pestizid, flüssig, giftig, entzündbar, mit einem Flammpunkt von 23 °C oder darüber</t>
  </si>
  <si>
    <t>Cumarin-Pestizid, flüssig, giftig</t>
  </si>
  <si>
    <t>Cumarin-Pestizid, fest, giftig</t>
  </si>
  <si>
    <t>Batterien (Akkulumatoren), trocken, Kaliumhydroxid, fest, enthaltend, elektrische Sammler</t>
  </si>
  <si>
    <t>Aluminiumphosphid-Pestizid</t>
  </si>
  <si>
    <t>Metallalkylhalogenide, Metallarylhalogenide, mit Wasser reagierend, mit Wasser reagierend</t>
  </si>
  <si>
    <t>Metallalkylhydride, Metallarylhydride, mit Wasser reagierend, mit Wasser reagierend</t>
  </si>
  <si>
    <t>Aluminiumalkyle</t>
  </si>
  <si>
    <t>Aluminiumalkylhalogenide, flüssig</t>
  </si>
  <si>
    <t>Aluminiumalkylhalogenide, fest</t>
  </si>
  <si>
    <t>Magnesiumalkyle</t>
  </si>
  <si>
    <t>Cyclohexylmercaptan</t>
  </si>
  <si>
    <t>2-(2-Aminoethoxy)-ethanol</t>
  </si>
  <si>
    <t>n-Heptaldehyd</t>
  </si>
  <si>
    <t>Trifluoracetylchlorid</t>
  </si>
  <si>
    <t>Nitroglycerol, Lösung in Alkohol, mit mehr als 1 %, aber höchstens 5 % Nitroglycerol</t>
  </si>
  <si>
    <t>Alkoholische Getränke mit mehr als 70 Vol.-% Alkohol</t>
  </si>
  <si>
    <t>Alkoholische Getränke mit mehr als 24 Vol.-%, höchstens 70 Vol-% Alkohol</t>
  </si>
  <si>
    <t>Ethylenoxid und Dichlordifluormethan, Gemisch, mit höchstens 12,5 % Ethylenoxid</t>
  </si>
  <si>
    <t>Mercaptane, flüssig, giftig, entzündbar, Mischung, flüssig, giftig, entzündbar</t>
  </si>
  <si>
    <t>Rettungsmittel, nicht selbstaufblasend, gefährliche Güter als Ausrüstung enthaltend</t>
  </si>
  <si>
    <t>Vinylpyridine, stabilisiert</t>
  </si>
  <si>
    <t>Aluminiumalkylhydride</t>
  </si>
  <si>
    <t>Umweltgefährdender Stoff, fest</t>
  </si>
  <si>
    <t>Cer, Späne oder Grieß</t>
  </si>
  <si>
    <t>Methacrylnitril, stabilisiert</t>
  </si>
  <si>
    <t>Isocyanat(e), giftig, entzündbar, Lösung, giftig, entzündbar</t>
  </si>
  <si>
    <t>Umweltgefährdender Stoff, flüssig</t>
  </si>
  <si>
    <t>Perchlorylfluorid</t>
  </si>
  <si>
    <t>Ätzender, fester Stoff, entzündend (oxidierend) wirkend</t>
  </si>
  <si>
    <t>Entzündend (oxidierend) wirkender, fester Stoff, ätzend</t>
  </si>
  <si>
    <t>Giftiger, fester Stoff, entzündend (oxidierend) wirkend</t>
  </si>
  <si>
    <t>Entzündend (oxidierend) wirkender, fester Stoff, giftig</t>
  </si>
  <si>
    <t>Selbsterhitzungsfähiger organischer fester Stoff</t>
  </si>
  <si>
    <t>Entzündbares Metallpulver</t>
  </si>
  <si>
    <t>Lithium-Metall-Batterien (einschließlich Batterien aus Lithiumlegierungen)</t>
  </si>
  <si>
    <t>Lithium-Metall-Batterien in Ausrüstungen oder Lithium-Metall-Batterien, mit Ausrüstungen verpackt (einschließlich Batterien aus Lithiumlegierungen)</t>
  </si>
  <si>
    <t>1-Methoxy-2-propanol</t>
  </si>
  <si>
    <t>Ätzender, flüssiger Stoff, entzündend (oxidierend) wirkend</t>
  </si>
  <si>
    <t>Ätzender, flüssiger Stoff, mit Wasser reagierend</t>
  </si>
  <si>
    <t>Ätzender, fester Stoff, selbsterhitzungsfähig</t>
  </si>
  <si>
    <t>Ätzender, fester Stoff, mit Wasser reagierend</t>
  </si>
  <si>
    <t>Entzündbarer, fester Stoff, entzündend (oxidierend) wirkend [Beförderung verboten]</t>
  </si>
  <si>
    <t>Entzündend (oxidierend) wirkender, flüssiger Stoff, ätzend</t>
  </si>
  <si>
    <t>Entzündend (oxidierend) wirkender, flüssiger Stoff, giftig</t>
  </si>
  <si>
    <t>Entzündend (oxidierend) wirkender, fester Stoff, selbserhitzungsfähig [Beförderung verboten]</t>
  </si>
  <si>
    <t>Organisches Peroxid, Typ B, flüssig</t>
  </si>
  <si>
    <t>Organisches Peroxid, Typ B, fest</t>
  </si>
  <si>
    <t>Organisches Peroxid, Typ C, flüssig</t>
  </si>
  <si>
    <t>Organisches Peroxid, Typ C, fest</t>
  </si>
  <si>
    <t>Organisches Peroxid, Typ D, flüssig</t>
  </si>
  <si>
    <t>Organisches Peroxid, Typ D, fest</t>
  </si>
  <si>
    <t>Organisches Peroxid, Typ E, flüssig</t>
  </si>
  <si>
    <t>Organisches Peroxid, Typ B, fest, temperaturkontrolliert</t>
  </si>
  <si>
    <t>Organisches Peroxid, Typ C, flüssig, temperaturkontrolliert</t>
  </si>
  <si>
    <t>Organisches Peroxid, Typ C, fest, temperaturkontrolliert</t>
  </si>
  <si>
    <t>Organisches Peroxid, Typ D, flüssig, temperaturkontrolliert</t>
  </si>
  <si>
    <t>Organisches Peroxid, Typ D, fest, temperaturkontrolliert</t>
  </si>
  <si>
    <t>Organisches Peroxid, Typ E, flüssig, temperaturkontrolliert</t>
  </si>
  <si>
    <t>Organisches Peroxid, Typ E, fest, temperaturkontrolliert</t>
  </si>
  <si>
    <t>Organisches Peroxid, Typ F, flüssig, temperaturkontrolliert</t>
  </si>
  <si>
    <t>Organisches Peroxid, Typ F, fest, temperaturkontrolliert</t>
  </si>
  <si>
    <t>Entzündend (oxidierend) wirkender, fester Stoff, mit Wasser reagierend [Beförderung verboten]</t>
  </si>
  <si>
    <t>Giftiger, flüssiger Stoff, entzündend (oxidierend) wirkend</t>
  </si>
  <si>
    <t>Giftiger, flüssiger Stoff, mit Wasser reagierend</t>
  </si>
  <si>
    <t>Giftiger, fester Stoff, selbsterhitzungsfähig</t>
  </si>
  <si>
    <t>Giftiger, fester Stoff, mit Wasser reagierend</t>
  </si>
  <si>
    <t>Selbsterhitzungsfähiger, organischer, fester Stoff, ätzend</t>
  </si>
  <si>
    <t>Selbsterhitzungsfähiger, fester Stoff, entzündend (oxidierend) wirkend [Beförderung verboten]</t>
  </si>
  <si>
    <t>Selbsterhitzungsfähiger, organischer, fester Stoff, giftig</t>
  </si>
  <si>
    <t>Mit Wasser reagierender, flüssiger Stoff, ätzend</t>
  </si>
  <si>
    <t>Mit Wasser reagierender, flüssiger Stoff, giftig</t>
  </si>
  <si>
    <t>Mit Wasser reagierender, fester Stoff, ätzend</t>
  </si>
  <si>
    <t>Mit Wasser reagierender, fester Stoff, entzündbar [Beförderung verboten]</t>
  </si>
  <si>
    <t>Mit Wasser reagierender, fester Stoff, entzündend (oxidierend) wirkend [Beförderung verboten]</t>
  </si>
  <si>
    <t>Mit Wasser reagierender, fester Stoff, giftig</t>
  </si>
  <si>
    <t>Mit Wasser reagierender, fester Stoff, selbsterhitzungsfähig [Beförderung verboten]</t>
  </si>
  <si>
    <t>Trifluormethan, tiefgekühlt, flüssig</t>
  </si>
  <si>
    <t>Entzündend (oxidierend) wirkender, fester Stoff, entzündbar [Beförderung verboten]</t>
  </si>
  <si>
    <t>Ethylen, Acetylen und Propylen, Gemisch, tiefgekühlt, flüssig, mit mindestens 71,5 % Ethylen, höchstens 22,5 % Acetylen und höchstens 6 % Propylen</t>
  </si>
  <si>
    <t>Entzündend (oxidierend) wirkender flüssiger Stoff</t>
  </si>
  <si>
    <t>Alkaloide, flüssig, Alkaloidsalze, flüssig</t>
  </si>
  <si>
    <t>Anorganische Antimonverbindung, flüssig</t>
  </si>
  <si>
    <t>Desinfektionsmittel, flüssig, giftig</t>
  </si>
  <si>
    <t>Farbe, fest, giftig, Farbstoffzwischenprodukt, fest, giftig</t>
  </si>
  <si>
    <t>Nicotinverbindung, flüssig, Nicotinzubereitung, flüssig</t>
  </si>
  <si>
    <t>Alkylphenole, flüssig, einschließlich C2-C12-Homologe</t>
  </si>
  <si>
    <t>Organische Zinnverbindung, fest</t>
  </si>
  <si>
    <t>Farbstoff, Farbstoffzwischenprodukt, fest, ätzend, fest, ätzend</t>
  </si>
  <si>
    <t>Mit Wasser reagierender, flüssiger Stoff</t>
  </si>
  <si>
    <t>Wasserstoffperoxid und Peressigsäure, Mischung, stabilisiert mit Säure(n), Wasser und höchstens 5 % Peressigsäure</t>
  </si>
  <si>
    <t>Geräte, klein, mit Kohlenwasserstoffgas, mit Entnahmeeinrichtung oder Kohlenwasserstoffgasnachfüllpatronen für kleine Geräte, mit Entnahmeeinrichtung</t>
  </si>
  <si>
    <t>Polyhalogenierte Biphenyle, flüssig oder polyhalogenierte Terphenyle, flüssig</t>
  </si>
  <si>
    <t>Polyhalogenierte Biphenyle, fest oder polyhalogenierte Terphenyle, fest</t>
  </si>
  <si>
    <t>Perfluor(methylvinyl)ether</t>
  </si>
  <si>
    <t>Perfluor(ethylvinyl)ether</t>
  </si>
  <si>
    <t>Pentachlorphenol</t>
  </si>
  <si>
    <t>Verdichtetes Gas, oxidierend</t>
  </si>
  <si>
    <t>Verflüssigtes Gas, oxidierend</t>
  </si>
  <si>
    <t>Gas, tiefgekühlt, flüssig</t>
  </si>
  <si>
    <t>1,1,1,2-Tetrafluorethan (Gas als Kältemittel R 134a)</t>
  </si>
  <si>
    <t>Verflüssigtes Gas, giftig, entzündbar</t>
  </si>
  <si>
    <t>Verflüssigtes Gas, entzündbar</t>
  </si>
  <si>
    <t>Verflüssigtes Gas, giftig</t>
  </si>
  <si>
    <t>Verflüssigtes Gas</t>
  </si>
  <si>
    <t>Gegenstände unter pneumatischem Druck oder Gegenstände unter hydraulischem Druck (mit nicht entzündbaren Gasen)</t>
  </si>
  <si>
    <t>Kraftstofftank für hydraulisches Aggregat für Flugzeuge (mit einer Mischung von wasserfreiem Hydrazin und Methylhydrazin) (Kraftstoff M86)</t>
  </si>
  <si>
    <t>Verbrennungsmotoren, auch wenn in Geräten oder Fahrzeugen eingebaut [unterliegt nicht den Vorschriften des ADR]</t>
  </si>
  <si>
    <t>Gasprobe, nicht unter Druck stehend, entzündbar, nicht tiefgekühlt flüssig</t>
  </si>
  <si>
    <t>Gasprobe, nicht unter Druck stehend, giftig, entzündbar, nicht tiefgekühlt flüssig</t>
  </si>
  <si>
    <t>Gasprobe, nicht unter Druck stehend, giftig, nicht tiefgekühlt flüssig</t>
  </si>
  <si>
    <t>Nebenprodukte der Aluminiumherstellung oder Nebenprodukte der Aluminiumschmelzung</t>
  </si>
  <si>
    <t>Batteriebetriebenes Fahrzeug oder Batteriebetriebenes Gerät [unterliegt nicht den Vorschriften des ADR]</t>
  </si>
  <si>
    <t>Toxine, gewonnen aus lebenden Organismen, flüssig</t>
  </si>
  <si>
    <t>Toxine, gewonnen aus lebenden Organismen, fest</t>
  </si>
  <si>
    <t>Titaniumdisulfid</t>
  </si>
  <si>
    <t>Feste Stoffe oder Gemische aus festen Stoffen (wie Präparate, Zubereitungen und Abfälle), die entzündbare flüssige Stoffe mit einem Flammpunkt von höchstens 60 °C enthalten</t>
  </si>
  <si>
    <t>Entzündbarer, organischer, fester Stoff in geschmolzenem Zustand</t>
  </si>
  <si>
    <t>Entzündbarer, anorganischer, fester Stoff</t>
  </si>
  <si>
    <t>Entzündbarer, anorganischer, fester Stoff, giftig</t>
  </si>
  <si>
    <t>Entzündbarer, anorganischer, fester Stoff, ätzend</t>
  </si>
  <si>
    <t>Entzündbare Metallsalze organischer Verbindungen</t>
  </si>
  <si>
    <t>Entzündbare Metallhydride</t>
  </si>
  <si>
    <t>Selbsterhitzungsfähiger, organischer, flüssiger Stoff</t>
  </si>
  <si>
    <t>Selbsterhitzungsfähiger, organischer, flüssiger Stoff, giftig</t>
  </si>
  <si>
    <t>Selbsterhitzungsfähiger, organischer, flüssiger Stoff, ätzend</t>
  </si>
  <si>
    <t>Selbsterhitzungsfähiger, anorganischer, flüssiger Stoff</t>
  </si>
  <si>
    <t>Selbsterhitzungsfähiger, anorganischer, flüssiger Stoff, giftig</t>
  </si>
  <si>
    <t>Selbsterhitzungsfähiger, anorganischer, flüssiger Stoff, ätzend</t>
  </si>
  <si>
    <t>Selbsterhitzungsfähiges Metallpulver</t>
  </si>
  <si>
    <t>Selbsterhitzungsfähiger, anorganischer, fester Stoff</t>
  </si>
  <si>
    <t>Selbsterhitzungsfähiger, anorganischer, fester Stoff, giftig</t>
  </si>
  <si>
    <t>Selbsterhitzungsfähiger, anorganischer, fester Stoff, ätzend</t>
  </si>
  <si>
    <t>Pyrophorer, anorganischer, flüssiger Stoff</t>
  </si>
  <si>
    <t>Pyrophorer anorganischer fester Stoff</t>
  </si>
  <si>
    <t>Pyrophore metallorganische Verbindung, mit Wasser reagierend, flüssig</t>
  </si>
  <si>
    <t>Pyrophore metallorganische Verbindung, mit Wasser reagierend, fest</t>
  </si>
  <si>
    <t>Erdalkalimetallalkoholate</t>
  </si>
  <si>
    <t>Alkalimetallalkoholate, selbsterhitzungsfähig, ätzend</t>
  </si>
  <si>
    <t>Metallorganische Verbindung oder metallorganische Verbindung, Lösung oder metallorganische Verbindung, Dispersion, mit Wasser reagierend, entzündbar</t>
  </si>
  <si>
    <t>Metallischer Stoff, mit Wasser reagierend</t>
  </si>
  <si>
    <t>Metallischer Stoff, mit Wasser reagierend, selbsterhitzungsfähig</t>
  </si>
  <si>
    <t>Chlorate, anorganische, wässrige Lösung</t>
  </si>
  <si>
    <t>Perchlorate, anorganische, wässrige Lösung</t>
  </si>
  <si>
    <t>Hypochlorite, anorganische Säure</t>
  </si>
  <si>
    <t>Bromate, anorganische, wässrige Lösung</t>
  </si>
  <si>
    <t>Nitrite, anorganische, wässrige Lösung</t>
  </si>
  <si>
    <t>Pentafluorethan (Gas als Kältemittel R 125)</t>
  </si>
  <si>
    <t>Selbstzersetzlicher Stoff Typ B, flüssig</t>
  </si>
  <si>
    <t>Selbstzersetzlicher Stoff Typ B, fest</t>
  </si>
  <si>
    <t>Selbstzersetzlicher Stoff Typ C, flüssig</t>
  </si>
  <si>
    <t>Selbstzersetzlicher Stoff Typ C, fest</t>
  </si>
  <si>
    <t>Selbstzersetzlicher Stoff Typ D, flüssig</t>
  </si>
  <si>
    <t>Selbstzersetzlicher Stoff Typ D, fest</t>
  </si>
  <si>
    <t>Selbstzersetzlicher Stoff Typ E, flüssig</t>
  </si>
  <si>
    <t>Selbstzersetzlicher Stoff Typ E, fest</t>
  </si>
  <si>
    <t>Selbstzersetzlicher Stoff Typ F, flüssig</t>
  </si>
  <si>
    <t>Selbstzersetzlicher Stoff Typ F, fest</t>
  </si>
  <si>
    <t>Selbstzersetzlicher Stoff Typ B, flüssig, temperaturkontrolliert</t>
  </si>
  <si>
    <t>Selbstzersetzlicher Stoff Typ B, fest, temperaturkontrolliert</t>
  </si>
  <si>
    <t>Selbstzersetzlicher Stoff Typ C, flüssig, temperaturkontrolliert</t>
  </si>
  <si>
    <t>Selbstzersetzlicher Stoff Typ C, fest, temperaturkontrolliert</t>
  </si>
  <si>
    <t>Selbstzersetzlicher Stoff Typ D, flüssig, temperaturkontrolliert</t>
  </si>
  <si>
    <t>Selbstzersetzlicher Stoff Typ D, fest, temperaturkontrolliert</t>
  </si>
  <si>
    <t>Selbstzersetzlicher Stoff Typ E, flüssig, temperaturkontrolliert</t>
  </si>
  <si>
    <t>Selbstzersetzlicher Stoff Typ E, fest, temperaturkontrolliert</t>
  </si>
  <si>
    <t>Selbstzersetzlicher Stoff Typ F, flüssig, temperaturkontrolliert</t>
  </si>
  <si>
    <t>Selbstzersetzlicher Stoff Typ F, fest, temperaturkontrolliert</t>
  </si>
  <si>
    <t>2-Brom-2-nitropropan-1,3-diol</t>
  </si>
  <si>
    <t>Azodicarbonamid</t>
  </si>
  <si>
    <t>Feste Stoffe mit giftigem, flüssigem Stoff, n. a. g.</t>
  </si>
  <si>
    <t>Feste Stoffe mit ätzendem, flüssigem Stoff</t>
  </si>
  <si>
    <t>Genetisch veränderte Mikroorganismen</t>
  </si>
  <si>
    <t>Methansulfonylchlorid</t>
  </si>
  <si>
    <t>Natriumperoxoborat, wasserfrei</t>
  </si>
  <si>
    <t>Medikament, flüssig, entzündbar, giftig</t>
  </si>
  <si>
    <t>Medikament, fest, giftig</t>
  </si>
  <si>
    <t>Chloressigsäure, geschmolzen</t>
  </si>
  <si>
    <t>Isosorbid-5-mononitrat</t>
  </si>
  <si>
    <t>Difluormethan (Gas als Kältemittel R 32)</t>
  </si>
  <si>
    <t>Dinatriumtrioxosilicat</t>
  </si>
  <si>
    <t>Tributylphosphan</t>
  </si>
  <si>
    <t>tert-Butylhypochlorit [Beförderung verboten]</t>
  </si>
  <si>
    <t>Erwärmter, flüssiger Stoff, entzündbar, mit einem Flammpunkt über 61 °C, bei oder über seinem Flammpunkt</t>
  </si>
  <si>
    <t>Erwärmter, flüssiger Stoff, bei oder über 100 °C und bei Stoffen mit einem Schmelzpunkt unter seinem Flammpunkt (einschließlich geschmolzenes Metall, geschmolzenes Salz usw.)</t>
  </si>
  <si>
    <t>Bitumen (z. B. Straßenbaubitumen, PmB, Oxidationsbitumen, Vakuumrückstand)</t>
  </si>
  <si>
    <t>Erwärmter, fester Stoff, bei oder über 240 °C</t>
  </si>
  <si>
    <t>Amine, Polyamine, fest, ätzend, fest, ätzend</t>
  </si>
  <si>
    <t>Ätzender, saurer, anorganischer, fester Stoff</t>
  </si>
  <si>
    <t>Ätzender, saurer, organischer, fester Stoff</t>
  </si>
  <si>
    <t>Ätzender, basischer, anorganischer, fester Stoff</t>
  </si>
  <si>
    <t>Ätzender, basischer, organischer, fester Stoff</t>
  </si>
  <si>
    <t>Ätzender, saurer, anorganischer, flüssiger Stoff</t>
  </si>
  <si>
    <t>Aluminiumsulfat, flüssig</t>
  </si>
  <si>
    <t>Ätzender, saurer, organischer, flüssiger Stoff</t>
  </si>
  <si>
    <t>Ätzender, basischer, anorganischer, flüssiger Stoff</t>
  </si>
  <si>
    <t>Ätzender, basischer, organischer, flüssiger Stoff</t>
  </si>
  <si>
    <t>Polyesterharzmehrkomponentensysteme</t>
  </si>
  <si>
    <t>Membranfilter aus Nitrocellulose, mit höchstens 12,6 % Stickstoff in der Trockenmasse</t>
  </si>
  <si>
    <t>Ether</t>
  </si>
  <si>
    <t>Ester</t>
  </si>
  <si>
    <t>Nitrile, entzündbar, giftig</t>
  </si>
  <si>
    <t>Alkoholate, Lösung in Alkohol</t>
  </si>
  <si>
    <t>Nitrile, giftig, entzündbar</t>
  </si>
  <si>
    <t>Nitrile, giftig</t>
  </si>
  <si>
    <t>Chlorformiate, giftig, ätzend</t>
  </si>
  <si>
    <t>Organische Phosphorverbindung, giftig, flüssig</t>
  </si>
  <si>
    <t>Organische Phosphorverbindung, giftig, fest</t>
  </si>
  <si>
    <t>Organische Phosphorverbindung, giftig, entzündbar</t>
  </si>
  <si>
    <t>Organische Arsenverbindung, flüssig</t>
  </si>
  <si>
    <t>Organische Arsenverbindung, fest</t>
  </si>
  <si>
    <t>Metallcarbonyle, flüssig</t>
  </si>
  <si>
    <t>Metallcarbonyle, fest</t>
  </si>
  <si>
    <t>Metallorganische Verbindung, giftig, flüssig</t>
  </si>
  <si>
    <t>Metallorganische Verbindung, giftig, fest</t>
  </si>
  <si>
    <t>Selenverbindung</t>
  </si>
  <si>
    <t>Tellurverbindung</t>
  </si>
  <si>
    <t>Vanadiumverbindung</t>
  </si>
  <si>
    <t>Entzündbarer, flüssiger Stoff, giftig, ätzend</t>
  </si>
  <si>
    <t>Giftiger, anorganischer, flüssiger Stoff</t>
  </si>
  <si>
    <t>Giftiger, anorganischer, fester Stoff</t>
  </si>
  <si>
    <t>Giftiger, anorganischer, flüssiger Stoff, ätzend</t>
  </si>
  <si>
    <t>Giftiger, anorganischer, fester Stoff, ätzend</t>
  </si>
  <si>
    <t>Klinischer Abfall, unspezifiziert</t>
  </si>
  <si>
    <t>Natriumbatterien oder Natriumzellen</t>
  </si>
  <si>
    <t>Hydrazin, wässrige Lösung mit höchstens 37 Masse-% Hydrazin</t>
  </si>
  <si>
    <t>Cyanwasserstoff, Lösung in Alkohol mit höchstens 45 % Cyanwasserstoff</t>
  </si>
  <si>
    <t>Kohlenwasserstoffe, flüssig, Dampfdruck bei 50 °C größer als 175 kPa</t>
  </si>
  <si>
    <t>Kohlenwasserstoffe, flüssig, Dampfdruck bei 50 °C größer als 110 kPa, aber höchstens 175 kPa</t>
  </si>
  <si>
    <t>Kohlenwasserstoffe, flüssig, Dampfdruck bei 50 °C höchstens 110 kPa</t>
  </si>
  <si>
    <t>Kohlenwasserstoffe, flüssig</t>
  </si>
  <si>
    <t>Heptafluorpropan (Gas als Kältemittel R 227)</t>
  </si>
  <si>
    <t>Ethylenoxid und Chlortetrafluorethan, Gemisch mit höchstens 8,8 % Ethylenoxid</t>
  </si>
  <si>
    <t>Ethylenoxid und Pentafluorethan, Gemisch mit höchstens 7,9 % Ethylenoxid</t>
  </si>
  <si>
    <t>Ethylenoxid und Tetrafluorethan, Gemisch mit höchstens 5,6 % Ethylenoxid</t>
  </si>
  <si>
    <t>Ethylenoxid und Kohlendioxid, Gemisch mit mehr als 87 % Ethylenoxid</t>
  </si>
  <si>
    <t>Ätzender, flüssiger Stoff, selbsterhitzungsfähig</t>
  </si>
  <si>
    <t>2-Dimethylaminoethylacrylat</t>
  </si>
  <si>
    <t>Verdichtetes Gas, giftig, oxidierend</t>
  </si>
  <si>
    <t>Verdichtetes Gas, giftig, ätzend</t>
  </si>
  <si>
    <t>Verdichtetes Gas, giftig, entzündbar, ätzend</t>
  </si>
  <si>
    <t>Verdichtetes Gas, giftig, oxidierend, ätzend</t>
  </si>
  <si>
    <t>Verflüssigtes Gas, giftig, oxidierend</t>
  </si>
  <si>
    <t>Verflüssigtes Gas, giftig, ätzend</t>
  </si>
  <si>
    <t>Verflüssigtes Gas, giftig, entzündbar, ätzend</t>
  </si>
  <si>
    <t>Verflüssigtes Gas, giftig, oxidierend, ätzend</t>
  </si>
  <si>
    <t>Gas, tiefgekühlt, flüssig, oxidierend</t>
  </si>
  <si>
    <t>Gas, tiefgekühlt, flüssig, entzündbar</t>
  </si>
  <si>
    <t>Selbsterhitzungsfähige organische Pigmente</t>
  </si>
  <si>
    <t>Kunststoffpressmischung, in Teig-, Platten- oder Strangpressform, entzündbare Dämpfe abgebend</t>
  </si>
  <si>
    <t>Chemische Probe, giftig, flüssig oder fest</t>
  </si>
  <si>
    <t>Natriumborhydrid und Natriumhydroxid, Lösung mit höchstens 12 Masse-% Natriumborhydrid und höchstens 40 Masse-% Natriumhydroxid</t>
  </si>
  <si>
    <t>Radioaktive Stoffe mit geringer spezifischer Aktivität (LSA-II), nicht spaltbar oder spaltbar, freigestellt</t>
  </si>
  <si>
    <t>Radioaktive Stoffe mit geringer spezifischer Aktivität (LSA-III), nicht spaltbar oder spaltbar, freigestellt</t>
  </si>
  <si>
    <t>Radioaktive Stoffe, Typ C-Versandstück, nicht spaltbar oder spaltbar, freigestellt</t>
  </si>
  <si>
    <t>Radioaktive Stoffe mit geringer spezifischer Aktivität (LSA-II), spaltbar</t>
  </si>
  <si>
    <t>Radioaktive Stoffe mit geringer spezifischer Aktivität (LSA-III), spaltbar</t>
  </si>
  <si>
    <t>Radioaktive Stoffe, oberflächenkontaminierte Gegenstände (SCO-I oder SCO-II), spaltbar</t>
  </si>
  <si>
    <t>Radioaktive Stoffe, Typ A-Versandstück, spaltbar, nicht in besonderer Form</t>
  </si>
  <si>
    <t>Radioaktive Stoffe, Typ B(U)-Versandstück, spaltbar</t>
  </si>
  <si>
    <t>Radioaktive Stoffe, Typ B(M)-Versandstück, spaltbar</t>
  </si>
  <si>
    <t>Radioaktive Stoffe, Typ C-Versandstück, spaltbar</t>
  </si>
  <si>
    <t>Radioaktive Stoffe, unter Sondervereinbarung befördert, spaltbar</t>
  </si>
  <si>
    <t>Radioaktive Stoffe, Typ A-Versandstück, in besonderer Form, nicht spaltbar oder spaltbar, freigestellt</t>
  </si>
  <si>
    <t>Radioaktive Stoffe, Typ A-Versandstück, in besonderer Form, spaltbar</t>
  </si>
  <si>
    <t>Flüssiger Stoff, den für die Luftfahrt geltenden Vorschriften unterliegend [unterliegt nicht den Vorschriften des ADR]</t>
  </si>
  <si>
    <t>Fester Stoff, den für die Luftfahrt geltenden Vorschriften unterliegend [unterliegt nicht den Vorschriften des ADR]</t>
  </si>
  <si>
    <t>Mercaptane, flüssig, entzündbar, Mischung, flüssig, entzündbar</t>
  </si>
  <si>
    <t>Mercaptane, flüssig, entzündbar, Mischung, flüssig, entzündbar, Dampfdruck bei 50 °C größer als 110 kPa, aber höchstens 175 kPa</t>
  </si>
  <si>
    <t>Gas als Kältemittel R 404A, Pentafluorethan, 1,1,1-Trifluorethan und 1,1,1,2-Tetrafluorethan, zeotropes Gemisch mit rund 44 % Pentafluorethan und 52 % 1,1,1-Trifluorethan</t>
  </si>
  <si>
    <t>Gas als Kältemittel R 407A, Difluormethan, Pentafluorethan und 1,1,1,2-Tetrafluorethan, zeotropes Gemisch mit rund 20 % Difluormethan und 40 % Pentafluorethan</t>
  </si>
  <si>
    <t>Gas als Kältemittel R 407B, Difluormethan, Pentafluorethan und 1,1,1,2-Tetrafluorethan, zeotropes Gemisch mit rund 10 % Difluormethan und 70 % Pentafluorethan</t>
  </si>
  <si>
    <t>Gas als Kältemittel R 407 C, Difluormethan, Pentafluorethan und 1,1,1,2-Tetrafluorethan, zeotropes Gemisch mit rund 23 % Difluormethan und 25 % Pentafluorethan</t>
  </si>
  <si>
    <t>Thioharnstoffdioxid</t>
  </si>
  <si>
    <t>Xanthate</t>
  </si>
  <si>
    <t>Nitroglycerol, Gemisch, desensibilisiert, flüssig, entzündbar, mit höchstens 30 Masse-% Nitroglycerol</t>
  </si>
  <si>
    <t>Pentaerythritoltetranitrat, Gemisch, sensibilisiert, fest, mit mehr als 10 Masse-%, aber höchstens 20 Masse-% PETN</t>
  </si>
  <si>
    <t>Phenoxyessigsäurederivat-Pestizid, fest, giftig</t>
  </si>
  <si>
    <t>Phenoxyessigsäurederivat-Pestizid, flüssig, entzündbar, giftig, Flammpunkt unter 23 °C</t>
  </si>
  <si>
    <t>Phenoxyessigsäurederivat-Pestizid, flüssig, giftig, entzündbar, mit einem Flammpunkt von 23 °C oder darüber</t>
  </si>
  <si>
    <t>Phenoxyessigsäurederivat-Pestizid, flüssig, giftig</t>
  </si>
  <si>
    <t>Pyrethroid-Pestizid, fest, giftig</t>
  </si>
  <si>
    <t>Pyrethroid-Pestizid, flüssig, entzündbar, giftig, Flammpunkt unter 23 °C</t>
  </si>
  <si>
    <t>Pyrethroid-Pestizid, flüssig, giftig, entzündbar, mit einem Flammpunkt von 23 °C oder darüber</t>
  </si>
  <si>
    <t>Pyrethroid-Pestizid, flüssig, giftig</t>
  </si>
  <si>
    <t>Airbag-Gasgeneratoren, verdichtetes Gas oder Airbag-Module, verdichtetes Gas oder Gurtstraffer, verdichtetes Gas</t>
  </si>
  <si>
    <t>Insektenbekämpfungsmittel, gasförmig, entzündbar</t>
  </si>
  <si>
    <t>Insektenbekämpfungsmittel, gasförmig, giftig, entzündbar</t>
  </si>
  <si>
    <t>Sauerstoffgenerator, chemisch</t>
  </si>
  <si>
    <t>Nitroglycerol, Gemisch, desensibilisiert, flüssig, mit höchstens 30 Masse-% Nitroglycerol</t>
  </si>
  <si>
    <t>Kältemaschinen mit entzündbarem, nicht giftigem verflüssigtem Gas</t>
  </si>
  <si>
    <t>Beförderungseinheit unter Begasung</t>
  </si>
  <si>
    <t>Fasern, pflanzlich, trocken</t>
  </si>
  <si>
    <t>Chlorsilane, giftig, ätzend</t>
  </si>
  <si>
    <t>Chlorsilane, giftig, ätzend, entzündbar</t>
  </si>
  <si>
    <t>Gefährliche Güter in Apparaturen</t>
  </si>
  <si>
    <t>Gefährliche Güter in Maschinen</t>
  </si>
  <si>
    <t>Trinitrophenol, angefeuchtet mit mindestens 10 Masse-% Wasser, in Mengen von höchstens 500 g</t>
  </si>
  <si>
    <t>Trinitrochlorbenzen, angefeuchtet mit mindestens 10 Masse-% Wasser, in Mengen von höchstens 500 g</t>
  </si>
  <si>
    <t>Trinitrotoluol, angefeuchtet mit mindestens 10 Masse-% Wasser, in Mengen von höchstens 500 g</t>
  </si>
  <si>
    <t>Trinitrobenzen, angefeuchtet mit mindestens 10 Masse-% Wasser, in Mengen von höchstens 500 g</t>
  </si>
  <si>
    <t>Trinitrobenzoesäure, angefeuchtet mit mindestens 10 Masse-% Wasser, in Mengen von höchstens 500 g</t>
  </si>
  <si>
    <t>Natriumdinitroorthokresolat, angefeuchtet mit mindestens 10 Masse-% Wasser, in Mengen von höchstens 500 g</t>
  </si>
  <si>
    <t>Harnstoffnitrat, angefeuchtet mit mindestens 10 Masse-% Wasser, in Mengen von höchstens 11,5 kg</t>
  </si>
  <si>
    <t>2-Methylbutanal</t>
  </si>
  <si>
    <t>Metallorganische Verbindung, fest, mit Wasser reagierend, entzündbar</t>
  </si>
  <si>
    <t>Klinische Proben</t>
  </si>
  <si>
    <t>Diagnostische Probenmaterialien</t>
  </si>
  <si>
    <t>Acetylen, frei von Lösungsmitteln</t>
  </si>
  <si>
    <t>Ammoniumnitrat-Emulsion, Zwischenprodukt für die Herstellung von Sprengstoffen, fest</t>
  </si>
  <si>
    <t>Ammoniumnitrat-Emulsion, Zwischenprodukt für die Herstellung von Sprengstoffen, flüssig</t>
  </si>
  <si>
    <t>4-Nitrophenylhydrazin, mit mindestens 30 Masse-% Wasser</t>
  </si>
  <si>
    <t>Natriumperborat-Monohydrat, fest</t>
  </si>
  <si>
    <t>Natriumcarbonat-Peroxohydrat, entzündend/oxidierend wirkend, fest</t>
  </si>
  <si>
    <t>Natriumcarbonat-Peroxohydrat, schwach entzündend/oxidierend wirkend, fest</t>
  </si>
  <si>
    <t>Desensibilisierter Explosivstoff, flüssig</t>
  </si>
  <si>
    <t>Desensibilisierter Explosivstoff, fest</t>
  </si>
  <si>
    <t>Metallorganischer Stoff, fest, pyrophor</t>
  </si>
  <si>
    <t>Metallorganischer Stoff, flüssig, pyrophor</t>
  </si>
  <si>
    <t>Metallorganischer Stoff, mit Wasser reagierend, fest, pyrophor</t>
  </si>
  <si>
    <t>Metallorganischer Stoff, mit Wasser reagierend, flüssig, pyrophor</t>
  </si>
  <si>
    <t>Triethylbor</t>
  </si>
  <si>
    <t>Metallorganischer Stoff, mit Wasser reagierend, fest, gefährlich</t>
  </si>
  <si>
    <t>Metallorganischer Stoff, mit Wasser reagierend, fest, gefährlich, geschmolzen</t>
  </si>
  <si>
    <t>Metallorganischer Stoff, mit Wasser reagierend, fest, sehr gefährlich</t>
  </si>
  <si>
    <t>Metallorganischer Stoff, mit Wasser reagierend, fest, sehr gefährlich, geschmolzen</t>
  </si>
  <si>
    <t>Metallorganischer Stoff, mit Wasser reagierend, fest, weniger gefährlich</t>
  </si>
  <si>
    <t>Metallorganischer Stoff, mit Wasser reagierend, fest, weniger gefährlich, geschmolzen</t>
  </si>
  <si>
    <t>Metallorganischer Stoff, mit Wasser reagierend, entzündbar, fest</t>
  </si>
  <si>
    <t>Metallorganischer Stoff, mit Wasser reagierend, selbsterhitzungsfähig, fest</t>
  </si>
  <si>
    <t>Metallorganischer Stoff, mit Wasser reagierend, flüssig</t>
  </si>
  <si>
    <t>Metallorganischer Stoff, mit Wasser reagierend, entzündbar, flüssig</t>
  </si>
  <si>
    <t>Aluminiumalkylhalogenide, Lösung, mit Wasser reagierend, entzündbar</t>
  </si>
  <si>
    <t>Aluminiumalkylhalogenide, flüssig, mit Wasser reagierend, entzündbar</t>
  </si>
  <si>
    <t>Metallorganischer Stoff, selbsterhitzungsfähig, fest</t>
  </si>
  <si>
    <t>Metallorganischer Stoff, selbsterhitzungsfähig, fest, geschmolzen</t>
  </si>
  <si>
    <t>Alkalimetallamalgam, fest</t>
  </si>
  <si>
    <t>Natriumamalgam, fest</t>
  </si>
  <si>
    <t>Erdalkalimetallamalgam, fest</t>
  </si>
  <si>
    <t>Kalium-Metall-Legierungen, fest</t>
  </si>
  <si>
    <t>Kalium-Metall-Legierungen, geschmolzen oder erstarrt</t>
  </si>
  <si>
    <t>Kalium-Natrium-Legierungen, fest</t>
  </si>
  <si>
    <t>Bariumchlorat, entzündend/oxidierend wirkend, wässrige Lösung</t>
  </si>
  <si>
    <t>Bariumperchlorat, entzündend/oxidierend wirkend, wässrige Lösung</t>
  </si>
  <si>
    <t>Chlorat und Magnesiumchlorid, Mischung, entzündend/oxidierend wirkend, wässrige Lösung</t>
  </si>
  <si>
    <t>Bleiperchlorat, entzündend/oxidierend wirkend, wässrige Lösung</t>
  </si>
  <si>
    <t>Chlornitrobenzole, Isomerengemisch, flüssig</t>
  </si>
  <si>
    <t>4-Chlor-ortho-toluidinhydrochlorid, wässrige Lösung</t>
  </si>
  <si>
    <t>beta-Naphthylamin, als Lösung, flüssig</t>
  </si>
  <si>
    <t>Kaliumcyanid, sehr giftig, wässrige Lösung</t>
  </si>
  <si>
    <t>Kaliumcyanid, giftig, wässrige Lösung</t>
  </si>
  <si>
    <t>Natriumcyanid, sehr giftig, wässrige Lösung</t>
  </si>
  <si>
    <t>Natriumcyanid, giftig, wässrige Lösung</t>
  </si>
  <si>
    <t>Natriumfluorid, wässrige Lösung</t>
  </si>
  <si>
    <t>Chloracetophenon, Isomerengemisch, flüssig</t>
  </si>
  <si>
    <t>para-Xylylbromid, fest, flüssig oder geschmolzen</t>
  </si>
  <si>
    <t>2,4-Toluylendiamin, als Lösung, flüssig</t>
  </si>
  <si>
    <t>Bortrifluorid-Essigsäure-Komplex, fest, flüssig oder geschmolzen</t>
  </si>
  <si>
    <t>Bortrifluorid-Propionsäure-Komplex, fest, flüssig oder geschmolzen</t>
  </si>
  <si>
    <t>Kaliumbifluorid, wässrige Lösung mit höchstens 28 % Kaliumbifluorid</t>
  </si>
  <si>
    <t>Kaliumfluorid, wässrige Lösung</t>
  </si>
  <si>
    <t>Tetramethylammoniumhydroxid, fest oder geschmolzen</t>
  </si>
  <si>
    <t>Ammoniumdinitro-ortho-kresolat, 50 %ige Suspension in Wasser</t>
  </si>
  <si>
    <t>Bromessigsäure, fest oder geschmolzen</t>
  </si>
  <si>
    <t>Acrylamid, wässrige Lösung, stabilisiert</t>
  </si>
  <si>
    <t>para-Chlorbenzylchlorid, flüssig, fest oder geschmolzen</t>
  </si>
  <si>
    <t>3-Chlor-4-methylphenylisocyanat, fest, flüssig oder geschmolzen</t>
  </si>
  <si>
    <t>Chlortoluidin, Isomerengemisch, flüssig</t>
  </si>
  <si>
    <t>Xylenol, Isomerengemisch, flüssig</t>
  </si>
  <si>
    <t>Nitrobenzotrifluoride, Isomerengemisch, fest, flüssig oder geschmolzen</t>
  </si>
  <si>
    <t>Geräte, die PCB enthalten</t>
  </si>
  <si>
    <t>Polychlorierte Biphenyle, fest oder geschmolzen</t>
  </si>
  <si>
    <t>Lithiumalkyle, fest</t>
  </si>
  <si>
    <t>Nitrokresole, Isomerengemisch, flüssig</t>
  </si>
  <si>
    <t>Hydrochinon, wässrige Lösung</t>
  </si>
  <si>
    <t>Hexafluoracetonhydrat, fest, flüssig oder geschmolzen</t>
  </si>
  <si>
    <t>Chlorkresol, Isomerengemisch, fest oder geschmolzen</t>
  </si>
  <si>
    <t>alpha-Methylbenzylalkohol, fest oder geschmolzen</t>
  </si>
  <si>
    <t>Nitrile, sehr giftig, fest oder geschmolzen</t>
  </si>
  <si>
    <t>Nitrile, giftig, fest oder geschmolzen</t>
  </si>
  <si>
    <t>Selenverbindung, flüssig, sehr giftig</t>
  </si>
  <si>
    <t>Selenverbindung, flüssig, giftig</t>
  </si>
  <si>
    <t>Chlordinitrobenzol, Isomerengemisch, fest</t>
  </si>
  <si>
    <t>Dichloraniline, Isomerengemisch, fest</t>
  </si>
  <si>
    <t>Dinitrobenzol, Isomerengemisch, fest oder geschmolzen</t>
  </si>
  <si>
    <t>Nicotinhydrochlorid, fest</t>
  </si>
  <si>
    <t>Nicotinsulfat, fest</t>
  </si>
  <si>
    <t>Nitrotoluole, Isomerengemisch, fest oder geschmolzen</t>
  </si>
  <si>
    <t>Nitroxylole, Isomerengemisch, fest oder geschmolzen</t>
  </si>
  <si>
    <t>Tränengas, fester oder geschmolzener Stoff, sehr giftig</t>
  </si>
  <si>
    <t>Tränengas, fester oder geschmolzener Stoff, giftig</t>
  </si>
  <si>
    <t>Brombenzylcyanid, Isomerengemisch, fest oder geschmolzen</t>
  </si>
  <si>
    <t>Diphenylchlorarsin, fest, flüssig oder geschmolzen</t>
  </si>
  <si>
    <t>Toluidine, Isomerengemisch, fest oder geschmolzen</t>
  </si>
  <si>
    <t>Xylidin, Isomerengemisch, fest oder geschmolzen</t>
  </si>
  <si>
    <t>Phosphorsäure, fest, flüssig oder geschmolzen</t>
  </si>
  <si>
    <t>Dinitrotoluol, Isomerengemisch, fest</t>
  </si>
  <si>
    <t>Kresole, Isomerengemisch, fest oder geschmolzen</t>
  </si>
  <si>
    <t>Nitrosylschwefelsäure, technisch rein, fest oder geschmolzen</t>
  </si>
  <si>
    <t>Chlornitrotoluole, Isomerengemisch, fest</t>
  </si>
  <si>
    <t>Nitroanisol, Isomerengemisch, fest oder geschmolzen</t>
  </si>
  <si>
    <t>Nitrobrombenzole, Isomerengemisch, fest oder geschmolzen</t>
  </si>
  <si>
    <t>N-Ethyl-N-benzyltoluidin, Isomerengemisch, fest oder geschmolzen</t>
  </si>
  <si>
    <t>Ethylaluminiumdichlorid, fest, flüssig oder geschmolzen</t>
  </si>
  <si>
    <t>Toxine, gewonnen aus lebenden Organismen, fest oder geschmolzen</t>
  </si>
  <si>
    <t>Cocculus, fest</t>
  </si>
  <si>
    <t>Organische Phosphorverbindung, sehr giftig, fest oder geschmolzen</t>
  </si>
  <si>
    <t>Organische Phosphorverbindung, giftig, fest oder geschmolzen</t>
  </si>
  <si>
    <t>Organische Arsenverbindung, fest oder geschmolzen, sehr giftig</t>
  </si>
  <si>
    <t>Organische Arsenverbindung, fest oder geschmolzen, giftig</t>
  </si>
  <si>
    <t>Metallcarbonyle, fest oder geschmolzen, sehr giftig</t>
  </si>
  <si>
    <t>Metallcarbonyle, fest oder geschmolzen, giftig</t>
  </si>
  <si>
    <t>Metallorganische Verbindung, fest oder geschmolzen, sehr giftig</t>
  </si>
  <si>
    <t>Metallorganische Verbindung, fest oder geschmolzen, giftig</t>
  </si>
  <si>
    <t>Wasserstoff, in einem Metallhydrid-Speichersystem</t>
  </si>
  <si>
    <t>Farbe, entzündbar Flammpunkt: 60 °C, ätzend</t>
  </si>
  <si>
    <t>Farbe, ätzend</t>
  </si>
  <si>
    <t>Hydrogendifluoride, wässrige Lösung, n. a. g., ätzend, giftig</t>
  </si>
  <si>
    <t>Isocrotonsäure, flüssig</t>
  </si>
  <si>
    <t>Brennstoffzellenkartuschen oder Brennstoffzellenkartuschen in Ausrüstungen, oder Brennstoffzellenkartuschen, mit Ausrüstungen verpackt, entzündbare flüssige Stoffe enthaltend</t>
  </si>
  <si>
    <t>1-Hydroxybenzotriazol, wasserfrei, angefeuchtet mit mindestens 20 Masse-% Wasser oder 1-Hydroxybenzotriazol-Monohydrat</t>
  </si>
  <si>
    <t>Ethanol und Benzin, Gemisch oder Ethanol und Ottokraftstoff, Gemisch mit mehr als 10 % Ethanol</t>
  </si>
  <si>
    <t>Brennstoffzellenkartuschen oder Brennstoffzellenkartuschen in Ausrüstungen, oder Brennstoffzellenkartuschen, mit Ausrüstungen verpackt, mit Wasser reagierende Stoffe enthaltend</t>
  </si>
  <si>
    <t>Brennstoffzellenkartuschen oder Brennstoffzellenkartuschen in Ausrüstungen, oder Brennstoffzellenkartuschen, mit Ausrüstungen verpackt, ätzende Stoffe enthaltend</t>
  </si>
  <si>
    <t>Brennstoffzellenkartuschen oder Brennstoffzellenkartuschen in Ausrüstungen, oder Brennstoffzellenkartuschen, mit Ausrüstungen verpackt, verflüssigtes entzündbares Gas enthaltend</t>
  </si>
  <si>
    <t>Brennstoffzellenkartuschen oder Brennstoffzellenkartuschen in Ausrüstungen, oder Brennstoffzellenkartuschen, mit Ausrüstungen verpackt, Wasserstoff in Metallhydrid enthaltend</t>
  </si>
  <si>
    <t>Lithium-Ionen-Batterien (einschließlich Lithium-Ionen-Polymer-Batterien)</t>
  </si>
  <si>
    <t>Lithium-Ionen-Batterien in Ausrüstungen oder Lithium-Ionen-Batterien, mit Ausrüstungen verpackt (einschließlich Lithium-Ionen-Polymer-Batterien)</t>
  </si>
  <si>
    <t>Alkalimetall-Dispersion, entzündbar, Flammpunkt &lt;= 60 °C</t>
  </si>
  <si>
    <t>Antiklopfmischung für Motorkraftstoff, entzündbar, Flammpunkt &lt;= 60 °C</t>
  </si>
  <si>
    <t>Hydrazin, wässrige Lösung, Konzentration &gt; 37 Masse-%, stark ätzend, sehr giftig, giftig oder schwach giftig, Flammpunkt &lt;= 60 °C</t>
  </si>
  <si>
    <t>Calciumhypochlorit, Mischung, trocken, aktives Chlor &gt; 39 % (aktiver Sauerstoff = 8,8 %), oxidierend, ätzend oder schwach ätzend</t>
  </si>
  <si>
    <t>Calciumhypochlorit, Mischung, trocken, 10 % &lt; aktives Chlor &lt;= 39 %, schwach ätzend</t>
  </si>
  <si>
    <t>Calciumhypochlorit, hydratisiert, 5,5 % &lt;= Wasser &lt;= 16 %, oxidierend, ätzend oder schwach ätzend</t>
  </si>
  <si>
    <t>Sehr giftiger flüssiger Stoff (inhal.), entzündbar, Flammpunkt &lt;= 60 °C, stark ätzend, ätzend oder schwach ätzend, n.a.g., mit einer Inhalationstoxizität &lt;= 200 ml/m³ und einer gesättigten Dampfkonzentration &gt;= 500 LC50</t>
  </si>
  <si>
    <t>Sehr giftiger flüssiger Stoff (inhal.), entzündbar, Flp. &lt;= 60 °C, stark ätzend, ätzend oder schwach ätzend, n.a.g., mit einer Inhalationstoxizität &lt;= 1000 ml/m³ und einer gesättigten Dampfkonzentration &gt;= 10 LC50</t>
  </si>
  <si>
    <t>Sehr giftiger flüssiger Stoff (inhal.), heftig, leicht oder langsam mit Wasser reagierend, entzündbar, Flp. &lt;= 60 °C, n.a.g., mit einer Inhalationstoxizität &lt;= 200 ml/m³ und einer gesättigten Dampfkonzentration &gt;= 500 LC50</t>
  </si>
  <si>
    <t>Sehr giftiger flüssiger Stoff (inhal.), heftig, leicht oder langsam mit Wasser reagierend, entzündbar, Flp. &lt;= 60 °C, n.a.g., mit einer Inhalationstoxizität &lt;= 1000 ml/m³ und einer gesättigten Dampfkonzentration &gt;= 10 LC50</t>
  </si>
  <si>
    <t>Roherdöl, schwefelhaltig, entzündbar, Sdb. &lt;= 35 °C, sehr giftig, giftig oder schwach giftig</t>
  </si>
  <si>
    <t>Iod, fest oder geschmolzen</t>
  </si>
  <si>
    <t>Konsumgüter</t>
  </si>
  <si>
    <t>Ammoniak, tiefgekühlt</t>
  </si>
  <si>
    <t>Stoffe mit einem Flammpunkt über 61 °C, die in einem Grenzbereich von 15 K unterhalb des Flammpunktes erwärmt zur Beförderung aufgegeben oder befördert werden</t>
  </si>
  <si>
    <t>Stoffe mit einer Zündtemperatur von höchstens 200 °C und nicht anderweitig aufgeführt</t>
  </si>
  <si>
    <t>Stoffe mit einem Flammpunkt über 61 °C und höchstens 100 °C, die nicht anderen Klassen zuzuordnen sind</t>
  </si>
  <si>
    <t>Diphenylmethan-4,4’-diisocyanat</t>
  </si>
  <si>
    <t>Chromfluorid, fest (CrF2, CrF3, CrF4 und CrF5)</t>
  </si>
  <si>
    <t>Chromfluorid, Lösung (CrF2, CrF3, CrF4 und CrF5)</t>
  </si>
  <si>
    <t>Alkylphenole, fest (einschließlich C2-C12-Homologe)</t>
  </si>
  <si>
    <t>Flüssigkeit, giftig beim Inhalieren, anorganisch, mit einer Inhalationstoxizität kleiner oder gleich 200 ml/m3 und einer gesättigten Dampfkonzentration von größer oder gleich 500 LC50</t>
  </si>
  <si>
    <t>Flüssigkeit, giftig beim Inhalieren, organisch, mit einer Inhalationstoxizität kleiner oder gleich 200 ml/m3 und einer gesättigten Dampfkonzentration von größer oder gleich 500 LC50</t>
  </si>
  <si>
    <t>Flüssigkeit, giftig beim Inhalieren, anorganisch, mit einer Inhalationstoxizität kleiner oder gleich 1000 ml/m3 und einer gesättigten Dampfkonzentration von größer oder gleich 10 LC50</t>
  </si>
  <si>
    <t>Flüssigkeit, giftig beim Inhalieren, organisch, mit einer Inhalationstoxizität kleiner oder gleich 1000 ml/m3 und einer gesättigten Dampfkonzentration von größer oder gleich 10 LC50</t>
  </si>
  <si>
    <t>Flüssigkeit, giftig beim Inhalieren, entzündbar, mit einer Inhalationstoxizität kleiner oder gleich 200 ml/m3 und einer gesättigten Dampfkonzentration von größer oder gleich 500 LC50</t>
  </si>
  <si>
    <t>Flüssigkeit, giftig beim Inhalieren, entzündbar, mit einer Inhalationstoxizität kleiner oder gleich 1000 ml/m3 und einer gesättigten Dampfkonzentration von größer oder gleich 10 LC50</t>
  </si>
  <si>
    <t>Flüssigkeit, giftig beim Inhalieren, mit Wasser reagierend, mit einer Inhalationstoxizität kleiner oder gleich 200 ml/m3 und einer gesättigten Dampfkonzentration von größer oder gleich 500 LC50</t>
  </si>
  <si>
    <t>Flüssigkeit, giftig beim Inhalieren, mit Wasser reagierend, mit einer Inhalationstoxizität kleiner oder gleich 1000 ml/m3 und einer gesättigten Dampfkonzentration von größer oder gleich 10 LC50</t>
  </si>
  <si>
    <t>Flüssigkeit, giftig beim Inhalieren, oxidierend wirkend, mit einer Inhalationstoxizität kleiner oder gleich 1000 ml/m3 und einer gesättigten Dampfkonzentration von größer oder gleich 10 LC50</t>
  </si>
  <si>
    <t>Flüssigkeit, giftig beim Inhalieren, ätzend, anorganisch, mit einer Inhalationstoxizität kleiner oder gleich 200 ml/m3 und einer gesättigten Dampfkonzentration von größer oder gleich 500 LC50</t>
  </si>
  <si>
    <t>Flüssigkeit, giftig beim Inhalieren, ätzend, organisch, mit einer Inhalationstoxizität kleiner oder gleich 200 ml/m3 und einer gesättigten Dampfkonzentration von größer oder gleich 500 LC50</t>
  </si>
  <si>
    <t>Flüssigkeit, giftig beim Inhalieren, ätzend, anorganisch, mit einer Inhalationstoxizität kleiner oder gleich 1000 ml/m3 und einer gesättigten Dampfkonzentration von größer oder gleich 10 LC50</t>
  </si>
  <si>
    <t>Flüssigkeit, giftig beim Inhalieren, ätzend, organisch, mit einer Inhalationstoxizität kleiner oder gleich 1000 ml/m3 und einer gesättigten Dampfkonzentration von größer oder gleich 10 LC50</t>
  </si>
  <si>
    <t>2.1</t>
  </si>
  <si>
    <t>4.2</t>
  </si>
  <si>
    <t>6.2</t>
  </si>
  <si>
    <t>5.2</t>
  </si>
  <si>
    <t>4.3</t>
  </si>
  <si>
    <t>5.1</t>
  </si>
  <si>
    <t>6.1</t>
  </si>
  <si>
    <t>UN-Nummer</t>
  </si>
  <si>
    <t>Ansteckungsgefährlicher Stoff, nur gefährlich für Tiere (Risikogruppen 3 und 4)</t>
  </si>
  <si>
    <t>Ansteckungsgefährlicher Stoff, nur gefährlich für Tiere (Risikogruppen 2)</t>
  </si>
  <si>
    <t>Bromchlorid</t>
  </si>
  <si>
    <t>Quecksilberhaltiges Pestizid, flüssig, giftig, entzündbar, mit einem Flammpunkt von 23 °C oder darüber</t>
  </si>
  <si>
    <t>Quecksilberhaltiges Pestizid, flüssig, giftig</t>
  </si>
  <si>
    <t>Substituiertes Nitrophenol-Pestizid, flüssig, giftig, entzündbar, mit einem Flammpunkt von 23 °C oder darüber</t>
  </si>
  <si>
    <t>Substituiertes Nitrophenol-Pestizid, flüssig, giftig</t>
  </si>
  <si>
    <t>Organisches Peroxid, Typ E, fest</t>
  </si>
  <si>
    <t>Organisches Peroxid, Typ F, flüssig</t>
  </si>
  <si>
    <t>Organisches Peroxid, Typ F, fest</t>
  </si>
  <si>
    <t>Organisches Peroxid, Typ B, flüssig, temperaturkontrolliert</t>
  </si>
  <si>
    <t>Permanganate, anorganische, wässrige Lösung</t>
  </si>
  <si>
    <t>Persulfate, anorganisches Salz</t>
  </si>
  <si>
    <t>Persulfate, anorganische, wässrige Lösung</t>
  </si>
  <si>
    <t>Nitrate, anorganische, wässrige Lösung</t>
  </si>
  <si>
    <t>Chemie-Testsatz oder Erste-Hilfe-Ausrüstung</t>
  </si>
  <si>
    <t>2-Amino-4,6-dinitrophenol, angefeuchtet mit mindestens 20 Masse-% Wasser</t>
  </si>
  <si>
    <t>Ammoniaklösung in Wasser, Dichte kleiner als 0,880 kg/l bei 15 °C, mit mehr als 50 % Ammoniak</t>
  </si>
  <si>
    <t>Nitroglycerol, Gemisch, desensibilisiert, fest, mit mehr als 2 Masse-%, aber höchstens 10 Masse-% Nitroglycerol</t>
  </si>
  <si>
    <t>Matrix14</t>
  </si>
  <si>
    <t>Verpackungsgruppe</t>
  </si>
  <si>
    <t>matrix16</t>
  </si>
  <si>
    <t xml:space="preserve">Deutschland, Schweiz und EU-Länder </t>
  </si>
  <si>
    <t>Insolvenz / Mahnverfahren</t>
  </si>
  <si>
    <t>Matrix17</t>
  </si>
  <si>
    <t>Matrix18</t>
  </si>
  <si>
    <t>gesetzl. MDS</t>
  </si>
  <si>
    <t>Fahrzeugversicherung</t>
  </si>
  <si>
    <t xml:space="preserve">Matrix19 </t>
  </si>
  <si>
    <t>VK ohne SB</t>
  </si>
  <si>
    <t>VK 300 / TK ohne SB</t>
  </si>
  <si>
    <t xml:space="preserve">VK 150 / TK ohne  </t>
  </si>
  <si>
    <t xml:space="preserve">VK 500 / TK ohne  </t>
  </si>
  <si>
    <t xml:space="preserve">VK 1000 / TK ohne  </t>
  </si>
  <si>
    <t xml:space="preserve">VK 2500 / TK 150  </t>
  </si>
  <si>
    <t>VK 150 / TK 150</t>
  </si>
  <si>
    <t>VK 300 / TK 150</t>
  </si>
  <si>
    <t>VK 500 / TK 150</t>
  </si>
  <si>
    <t>VK 1000 / TK 150</t>
  </si>
  <si>
    <t>VK 300 / TK 300</t>
  </si>
  <si>
    <t>VK 500/ TK 500</t>
  </si>
  <si>
    <t>VK 750 / TK 750</t>
  </si>
  <si>
    <t>VK 2500 / TK 2500</t>
  </si>
  <si>
    <t>VK sonstige SB</t>
  </si>
  <si>
    <t xml:space="preserve">TK 300 </t>
  </si>
  <si>
    <t xml:space="preserve">TK ohne  </t>
  </si>
  <si>
    <t xml:space="preserve">TK 150  </t>
  </si>
  <si>
    <t>TK 500</t>
  </si>
  <si>
    <t>TK 750</t>
  </si>
  <si>
    <t>TK 1000</t>
  </si>
  <si>
    <t>TK 2500</t>
  </si>
  <si>
    <t xml:space="preserve">TK sonstige SB </t>
  </si>
  <si>
    <t>Aachen Münchener</t>
  </si>
  <si>
    <t xml:space="preserve">Allianz </t>
  </si>
  <si>
    <t>Alte Leipziger</t>
  </si>
  <si>
    <t xml:space="preserve">ARAG </t>
  </si>
  <si>
    <t xml:space="preserve">AXA </t>
  </si>
  <si>
    <t>Concordia</t>
  </si>
  <si>
    <t>Continentale</t>
  </si>
  <si>
    <t xml:space="preserve">D.A.S. </t>
  </si>
  <si>
    <t>DA Deutsche Allgemeine</t>
  </si>
  <si>
    <t xml:space="preserve">DBV - Winterthur </t>
  </si>
  <si>
    <t xml:space="preserve">DEVK </t>
  </si>
  <si>
    <t>Garanta</t>
  </si>
  <si>
    <t xml:space="preserve">Generali </t>
  </si>
  <si>
    <t>Gerling</t>
  </si>
  <si>
    <t>Gothaer</t>
  </si>
  <si>
    <t>Hamburg-Mannheimer</t>
  </si>
  <si>
    <t xml:space="preserve">HDI </t>
  </si>
  <si>
    <t xml:space="preserve">HUK </t>
  </si>
  <si>
    <t>Karlsruher</t>
  </si>
  <si>
    <t xml:space="preserve">KRAVAG </t>
  </si>
  <si>
    <t>LVM</t>
  </si>
  <si>
    <t>Mannheimer</t>
  </si>
  <si>
    <t xml:space="preserve">Nürnberger </t>
  </si>
  <si>
    <t>Provinzial Düsseldorf</t>
  </si>
  <si>
    <t>Provinzial Kiel</t>
  </si>
  <si>
    <t>R+V</t>
  </si>
  <si>
    <t>Rheinland</t>
  </si>
  <si>
    <t>Signal Iduna</t>
  </si>
  <si>
    <t>SV Versicherungen</t>
  </si>
  <si>
    <t xml:space="preserve">Versicherungskammer Bayern </t>
  </si>
  <si>
    <t>VGH</t>
  </si>
  <si>
    <t>VHV</t>
  </si>
  <si>
    <t xml:space="preserve">Victoria </t>
  </si>
  <si>
    <t>Volksfürsorge</t>
  </si>
  <si>
    <t>Westfälische Provinzial</t>
  </si>
  <si>
    <t xml:space="preserve">WGV </t>
  </si>
  <si>
    <t>WÜBA</t>
  </si>
  <si>
    <t>Württembergische</t>
  </si>
  <si>
    <t>WWK</t>
  </si>
  <si>
    <t xml:space="preserve">Zurich </t>
  </si>
  <si>
    <t>Matrix20</t>
  </si>
  <si>
    <t>Werden die Fahrzeuge während arbeitsfreier Zeiten auf dafür vorgesehenen Parkplätze abgestellt?</t>
  </si>
  <si>
    <t>Wird das Gelände auch zur Nachtzeit befahren?</t>
  </si>
  <si>
    <t>Wird der Kunde von Betriebspersonal begleitet?</t>
  </si>
  <si>
    <t>Wurden in der Vergangenheit bereits einmal Versicherungsbestätigungen für die Nutzung von Fahrzeugen auf diesem Gelände ausgestellt?</t>
  </si>
  <si>
    <t>Gibt es Kriterien, nach denen Fahrer in Bezug auf die Art der zu transportierenden Gefahrgüter eingesetzt werden (z.B. erfahrene Fahrer bei großen Risiken) ?</t>
  </si>
  <si>
    <t xml:space="preserve">Kraftfahrzeug-Haftpflichtversicherung </t>
  </si>
  <si>
    <t xml:space="preserve">Aktuelle Deckungssumme in der Kraftfahrzeug-Haftpflichtversicherung für Fahrzeuge, die nicht auf dem nicht öffentlichen Teil des Flughafens eingesetzt werden? </t>
  </si>
  <si>
    <t>Altenburg-Nobitz</t>
  </si>
  <si>
    <t>Allgäu Airport Memmingen</t>
  </si>
  <si>
    <t>Augsburg</t>
  </si>
  <si>
    <t>Baden-Airpark</t>
  </si>
  <si>
    <t>Berlin Schönefeld</t>
  </si>
  <si>
    <t>Berlin Tegel</t>
  </si>
  <si>
    <t>Bielefeld</t>
  </si>
  <si>
    <t>Bonn/Hangelar</t>
  </si>
  <si>
    <t>Braunschweig</t>
  </si>
  <si>
    <t>Bremen</t>
  </si>
  <si>
    <t>Bremerhaven</t>
  </si>
  <si>
    <t>Cochstedt-Schneidlingen</t>
  </si>
  <si>
    <t>Cottbus-Drewitz</t>
  </si>
  <si>
    <t>Cuxhaven / Nordholz</t>
  </si>
  <si>
    <t>Damme</t>
  </si>
  <si>
    <t>Dortmund</t>
  </si>
  <si>
    <t>Dresden</t>
  </si>
  <si>
    <t>Düsseldorf</t>
  </si>
  <si>
    <t>Egelsbach</t>
  </si>
  <si>
    <t>Erfurt</t>
  </si>
  <si>
    <t>Essen/Mülheim</t>
  </si>
  <si>
    <t>Finsterwalde</t>
  </si>
  <si>
    <t>Frankfurt-Hahn</t>
  </si>
  <si>
    <t>Frankfurt/Main</t>
  </si>
  <si>
    <t>Eisenhüttenstadt - Frankfurt (Oder)</t>
  </si>
  <si>
    <t>Freiburg - Basel - Mulhouse</t>
  </si>
  <si>
    <t>Freiburg</t>
  </si>
  <si>
    <t>Friedrichshafen</t>
  </si>
  <si>
    <t>Hamburg</t>
  </si>
  <si>
    <t>Hannover</t>
  </si>
  <si>
    <t>Hof</t>
  </si>
  <si>
    <t>Jesenwang</t>
  </si>
  <si>
    <t>Kassel</t>
  </si>
  <si>
    <t>Kiel</t>
  </si>
  <si>
    <t>Köln/Bonn</t>
  </si>
  <si>
    <t>Lahr</t>
  </si>
  <si>
    <t>Leipzig/Halle</t>
  </si>
  <si>
    <t>Lübeck</t>
  </si>
  <si>
    <t>Magdeburg</t>
  </si>
  <si>
    <t>Mainz</t>
  </si>
  <si>
    <t>Mannheim</t>
  </si>
  <si>
    <t>Marl/Loemühle</t>
  </si>
  <si>
    <t>Mönchengladbach</t>
  </si>
  <si>
    <t>München</t>
  </si>
  <si>
    <t>Münster/Osnabrück</t>
  </si>
  <si>
    <t>Neubrandenburg</t>
  </si>
  <si>
    <t>Niederrhein</t>
  </si>
  <si>
    <t>Nürnberg</t>
  </si>
  <si>
    <t>Paderborn-Lippstadt</t>
  </si>
  <si>
    <t>Porta-Westfalica</t>
  </si>
  <si>
    <t>Rostock-Laage</t>
  </si>
  <si>
    <t>Saarbrücken</t>
  </si>
  <si>
    <t>Schönhagen</t>
  </si>
  <si>
    <t>Siegerland</t>
  </si>
  <si>
    <t>Speyer-Ludwigshafen</t>
  </si>
  <si>
    <t>Strausberg</t>
  </si>
  <si>
    <t>Stuttgart</t>
  </si>
  <si>
    <t>Sylt</t>
  </si>
  <si>
    <t>Trier-Föhren</t>
  </si>
  <si>
    <t>Zweibrücken</t>
  </si>
  <si>
    <t>Matrix21</t>
  </si>
  <si>
    <t>Matrix22</t>
  </si>
  <si>
    <t>Verkehrsflughafen</t>
  </si>
  <si>
    <t>Sportflughafen</t>
  </si>
  <si>
    <t>Privatflughafen</t>
  </si>
  <si>
    <t>Matrix23</t>
  </si>
  <si>
    <t>Vorfeld</t>
  </si>
  <si>
    <t>Start-/Landebahn</t>
  </si>
  <si>
    <t>Parkzonen</t>
  </si>
  <si>
    <t xml:space="preserve">Matrix24 </t>
  </si>
  <si>
    <t>besondere Fahrerlaubnis</t>
  </si>
  <si>
    <t>Fahrertraining</t>
  </si>
  <si>
    <t>Matrix25</t>
  </si>
  <si>
    <t>1-2 x wöchentlich</t>
  </si>
  <si>
    <t>3-4 x wöchentlich</t>
  </si>
  <si>
    <t>1-3 x monatlich</t>
  </si>
  <si>
    <t>mehr als 4 x wöchentlich</t>
  </si>
  <si>
    <t>sonstige Frequenz</t>
  </si>
  <si>
    <t>Matrix26</t>
  </si>
  <si>
    <t>1 - 2 Stunden</t>
  </si>
  <si>
    <t xml:space="preserve">3 - 4 Stunden </t>
  </si>
  <si>
    <t xml:space="preserve">5 - 8 Stunden </t>
  </si>
  <si>
    <t xml:space="preserve">mehr als 8 Stunden </t>
  </si>
  <si>
    <t>Matrix27</t>
  </si>
  <si>
    <t xml:space="preserve">jährlich </t>
  </si>
  <si>
    <t>alle 2 Jahre</t>
  </si>
  <si>
    <t>alle 3 Jahre</t>
  </si>
  <si>
    <t xml:space="preserve">weniger als alle 3 Jahre </t>
  </si>
  <si>
    <t>Matrix28</t>
  </si>
  <si>
    <t>um bis zu 20% erhöht</t>
  </si>
  <si>
    <t>um bis zu 40% erhöht</t>
  </si>
  <si>
    <t>um bis zu 60% erhöht</t>
  </si>
  <si>
    <t>um mehr als 60% erhöht</t>
  </si>
  <si>
    <t>um bis zu 20% verringert</t>
  </si>
  <si>
    <t>um bis zu 40% verringert</t>
  </si>
  <si>
    <t>um bis zu 60% verringert</t>
  </si>
  <si>
    <t>um mehr als 60% verringert</t>
  </si>
  <si>
    <t>Matrix29</t>
  </si>
  <si>
    <t>zum Ablauf gekündigt</t>
  </si>
  <si>
    <t>wegen Gefahrerhöhung gekündigt</t>
  </si>
  <si>
    <t>Deckung nicht verlängert</t>
  </si>
  <si>
    <t>Bestätigung verweigert</t>
  </si>
  <si>
    <t xml:space="preserve">Höhe der vom Flughafenbetreiber verlangten Deckungssumme in der Kraftfahrzeug-Haftpflichtversicherung (in EUR). </t>
  </si>
  <si>
    <t>Besteht bereits eine Geschäftsbeziehung zu diesem Kunden bei Zurich?</t>
  </si>
  <si>
    <t>Flughafen, auf dem Kundenfahrzeuge auf dem nicht öffentlichen Teil des Flughafens eingesetzt werden</t>
  </si>
  <si>
    <t xml:space="preserve">Name des Flughafens:  </t>
  </si>
  <si>
    <t>Art des Flughafens:</t>
  </si>
  <si>
    <t>bis 20%</t>
  </si>
  <si>
    <t xml:space="preserve">Bei "sonstigen exponierten Geländen" handelt es sich um Gelände, auf denen die Nutzung der versicherten Fahrzeuge zu einer über das normale Verkehrsrisiko hinausgehenden Schadeneintrittswahrscheinlichkeit oder Schadenhöhe führen kann. Beispielhaft sei der Einsatz von Fahrzeugen im Gleisbereich von Eisenbahnen oder auf dem Gelände von Chemiefabriken genannt.    </t>
  </si>
  <si>
    <t>Matrix30</t>
  </si>
  <si>
    <t>Ist das Gelände frei zugänglich oder ist der Zugang nur über durch Pförtner oder sonstige Zuganscontrollen gesicherte Zufahrten / Tore möglich?</t>
  </si>
  <si>
    <t>frei zugänglich</t>
  </si>
  <si>
    <t>durch Pförtner gesicherte Zufahrt / Tor</t>
  </si>
  <si>
    <t>durch sonstige Zuganscontrollen gesicherte Zufahrt / Tor</t>
  </si>
  <si>
    <t xml:space="preserve">Genaue Beschreibung, um welche Art von exponiertem Gelände es sich handelt: </t>
  </si>
  <si>
    <t>Entspricht die gewünschte Deckung der der letzten 4 Jahre?</t>
  </si>
  <si>
    <t>100 Mio. EUR pauschal, max 15 EUR je. gesch. Person</t>
  </si>
  <si>
    <t xml:space="preserve">genehmigungspflichtiges Gefahrgut </t>
  </si>
  <si>
    <t>zusätzlich ab 21 Fahrzeugen:</t>
  </si>
  <si>
    <t>für alle Flottengrößen:</t>
  </si>
  <si>
    <t xml:space="preserve">ab 21 Fahrzeugen zusätzlich: </t>
  </si>
  <si>
    <t>Risiken, die nach den vorstehenden Ausführungen mit Global Motor &amp; PL TC abzustimmen sind, können vom UVC /PL-SB VUS  zur Abstimmung GIU-MO-CL vorgelegt werden. Für die Abstimmung sind neben allen bei einer Abstimmung notwendigen Unterlagen ggf. auch die Fragenkataloge Flughafenrisiken und Gefahrgut vollständig vom UVC/PL-SB VUS zu beantworten. Die Abstimmung erfolgt dann für UVC /PL-SB VUS  zwischen GIU-MO-CL und Global Motor &amp; PL TC.</t>
  </si>
  <si>
    <t xml:space="preserve">Alternativ kann die die Abstimmung auch direkt zwischen dem jeweiligen UVC bzw. PL-SB VUS und Global Motor &amp; PL TC stattfinden, sofern das Risiko ansonsten innerhalb der UVC-Vollmachten zeichenbar ist. Aufgrund der gemeinsamen Portfolioverantwortung muss GIU-MO-CL in diesen Fällen zeitgleich vollinhaltlich über das Referral informiert werden.  </t>
  </si>
  <si>
    <t>Erfüllen diese Flotten die Mindestanforderungen besteht dennoch Abstimmungspflicht mit GIU-MO-CL im Rahmen der Vollmachten.</t>
  </si>
  <si>
    <t>Kleinkrafträder</t>
  </si>
  <si>
    <t>Krafträder, Kraftroller</t>
  </si>
  <si>
    <t>Fahrzeuge mit Versicherungskennz.</t>
  </si>
  <si>
    <t>Krankenfahrstühle</t>
  </si>
  <si>
    <t>Leichtmofa</t>
  </si>
  <si>
    <t>Leichtkraftfahrzeuge</t>
  </si>
  <si>
    <t>Trikes</t>
  </si>
  <si>
    <t>Quads</t>
  </si>
  <si>
    <t>Selbstfahrervermiet-Motorräder</t>
  </si>
  <si>
    <t>Campingkraftfahrzeuge, Wohnmobile</t>
  </si>
  <si>
    <t>Selbstfahrervermiet-Campingfahrzeuge</t>
  </si>
  <si>
    <t>Lehrlastkraftwagen mit zulässiger Gesamtmasse über 3,5t</t>
  </si>
  <si>
    <t>Zugmaschinen im Werkverkehr</t>
  </si>
  <si>
    <t>Zugmaschinen im gewerblichen Güterverkehr</t>
  </si>
  <si>
    <t>Landwirtschaftliche Zugmaschinen und Raupenschlepper</t>
  </si>
  <si>
    <t>Zugmaschinen Schaustellerbetriebe</t>
  </si>
  <si>
    <t>Anhänger Umzugsverkehr</t>
  </si>
  <si>
    <t>Wohnwagenanhänger</t>
  </si>
  <si>
    <t>Anhänger in Sonderausführung</t>
  </si>
  <si>
    <t>Anhänger zu landwirtschirtschaftlichen Zugmaschinen</t>
  </si>
  <si>
    <t>Anhänger des DRK und ähnlicher Organisationen</t>
  </si>
  <si>
    <t>Wechselaufbauten</t>
  </si>
  <si>
    <t>Selbstfahrervermiet-Anhänger</t>
  </si>
  <si>
    <t>Anhänger im Werk- und Privatverkehr</t>
  </si>
  <si>
    <t>Anhänger im gewerblichen Güterverkehr</t>
  </si>
  <si>
    <t>Krankenwagen</t>
  </si>
  <si>
    <t>Hub- und Gabelstapler</t>
  </si>
  <si>
    <t>Leichenwagen</t>
  </si>
  <si>
    <t>Wagnisse, die nicht an anderer Stelle genannt sind</t>
  </si>
  <si>
    <t>Matrix31</t>
  </si>
  <si>
    <t>PKW zur Eigenverwendung</t>
  </si>
  <si>
    <t>Taxi / Mietwagen</t>
  </si>
  <si>
    <t xml:space="preserve">Selbstfahrervermietfahrzeug </t>
  </si>
  <si>
    <t>Selbstfahrervermietfahrzeuge</t>
  </si>
  <si>
    <t>Matrix32</t>
  </si>
  <si>
    <t>gelegentlich</t>
  </si>
  <si>
    <t>überwiegend</t>
  </si>
  <si>
    <t xml:space="preserve">Versicherungsnehmer und allgemeine Fragen </t>
  </si>
  <si>
    <t xml:space="preserve">Welchem Verwendungszweck dienen die Fahrzeuge? </t>
  </si>
  <si>
    <t>Lieferwagen  im Werkverkehr</t>
  </si>
  <si>
    <t>Lieferwagen im Güterverkehr</t>
  </si>
  <si>
    <t>Lastkraftwagen im Werkverkehr</t>
  </si>
  <si>
    <t>Lastkraftwagen  im Güterverkehr</t>
  </si>
  <si>
    <t>Lastkraftwagen im Umzugsverkehr</t>
  </si>
  <si>
    <t>Abschleppwagen</t>
  </si>
  <si>
    <t>sonstige Arbeitsmaschinen</t>
  </si>
  <si>
    <t xml:space="preserve">selbstfahrende Arbeitsmaschinen </t>
  </si>
  <si>
    <t>Selbstfahrervermiet-Lieferwagen</t>
  </si>
  <si>
    <t xml:space="preserve">Selbstfahrervermiet-Lastkraftwagen </t>
  </si>
  <si>
    <t>Omnibus im Linienverkehr</t>
  </si>
  <si>
    <t>Omnibus im Gelegenheitsverkehr</t>
  </si>
  <si>
    <t>Omnibusse, sonstige  (Hotel-, Werk-, Lehr- Krankenomnibusse)</t>
  </si>
  <si>
    <t>Straßenreinigungs- und Sprengwagen, Müll- und Fäkalienabfuhrwagen sowie Schneepflüge</t>
  </si>
  <si>
    <t xml:space="preserve">Auto-/Mobilkräne, Bergungsfahrzeuge </t>
  </si>
  <si>
    <t xml:space="preserve">Betonpumpen, Betonmischmaschinen </t>
  </si>
  <si>
    <t xml:space="preserve">Ausfuhrkennzeichen </t>
  </si>
  <si>
    <t xml:space="preserve">Leichtkraftroller </t>
  </si>
  <si>
    <t>Leichtkrafträder</t>
  </si>
  <si>
    <t xml:space="preserve">sonstige </t>
  </si>
  <si>
    <t xml:space="preserve">Matrix WKZ </t>
  </si>
  <si>
    <t xml:space="preserve">MatrixNutz </t>
  </si>
  <si>
    <t>Matrix sonstige</t>
  </si>
  <si>
    <t xml:space="preserve">Fuhrpark und Nutzung </t>
  </si>
  <si>
    <t xml:space="preserve">Name Vorversicherer? </t>
  </si>
  <si>
    <t xml:space="preserve">Verzicht auf den Einwand der groben Fahrlässigkeit in der Fahrzeugversicherung </t>
  </si>
  <si>
    <t xml:space="preserve">Ersatz von Vignetten bei Glasbruch </t>
  </si>
  <si>
    <t>Matrix33</t>
  </si>
  <si>
    <t xml:space="preserve">Deckungsumfang </t>
  </si>
  <si>
    <t xml:space="preserve">1. gewünschte Deckungserweiterung:      </t>
  </si>
  <si>
    <t xml:space="preserve">2. gewünschte Deckungserweiterung:      </t>
  </si>
  <si>
    <t xml:space="preserve">3. gewünschte Deckungserweiterung:      </t>
  </si>
  <si>
    <t xml:space="preserve">Wieviele Fahrzeuge inkl. Anhänger sollen versichert werden? </t>
  </si>
  <si>
    <t xml:space="preserve">Werden die Anhänger/Auflieger von fremden Zugfahrzeugen gezogen? </t>
  </si>
  <si>
    <t xml:space="preserve">Gewünschte Deckungserweiterungen (nur Stichworte):      </t>
  </si>
  <si>
    <t xml:space="preserve">Einschluss Güterschadenfolgedeckung  </t>
  </si>
  <si>
    <t xml:space="preserve">Einschluss Eigenschäden in der Kraftfahrzeug-Haftpflichtversicherung (KH) </t>
  </si>
  <si>
    <t xml:space="preserve">Einschluss Brems-, Betriebs- und Bruchschäden  </t>
  </si>
  <si>
    <t xml:space="preserve">Einschluss Werkstattsteuerung  </t>
  </si>
  <si>
    <t xml:space="preserve">Verzicht auf Schadenbegutachtung in der Fahrzeugversicherung </t>
  </si>
  <si>
    <t xml:space="preserve">Einschluss Leasingdifferenzdeckung PKW (gilt auch für finanzierte Fahrzeuge) </t>
  </si>
  <si>
    <t xml:space="preserve">Einschluss Leasingdifferenzdeckung Nutzfahrzeuge (gilt auch für finanzierte Fahrzeuge) </t>
  </si>
  <si>
    <t xml:space="preserve">Einschluss Bergungs- und Abschleppkosten </t>
  </si>
  <si>
    <t xml:space="preserve">Einschluss Zusammenstoß mit Tieren </t>
  </si>
  <si>
    <t xml:space="preserve">Einschluss Tierbissschäden </t>
  </si>
  <si>
    <t xml:space="preserve">Einschluss Tierbiss-Folgeschäden </t>
  </si>
  <si>
    <t xml:space="preserve">Einschluss Versicherungsschutz auf Fähren und Schiffen </t>
  </si>
  <si>
    <t xml:space="preserve">Einschluss Verzicht auf Abzug „neu für alt“ </t>
  </si>
  <si>
    <t xml:space="preserve">Einschluss Kraftfahrtunfallversicherung </t>
  </si>
  <si>
    <t xml:space="preserve">Einschluss KH-Plus Gewerbe ("kleiner Schutzbrief") für PKW </t>
  </si>
  <si>
    <t xml:space="preserve">1.1.      Besonderheiten für bestimmte Branchen bzw. Fahrzeuge </t>
  </si>
  <si>
    <t xml:space="preserve">A.1.1.1.           Grundsätzliche Abstimmungspflicht mit Global Motor &amp; PL TC für </t>
  </si>
  <si>
    <t xml:space="preserve">·         Streitkräfte oder bewaffnete Sicherheitsfirmen, die gleiche oder ähnliche Tätigkeiten ausüben: Streitkräfte sind mit Kriegswaffen ausgestatteten Kräfte der Staatsgewalt, die hoheitlich mit der Gewährleistung der äußeren Sicherheit betraut sind und/oder als Verstärkung der Polizeikräfte zum Schutz der inneren Sicherheit bei besonderem Bedarf eingesetzt wer-den können,  </t>
  </si>
  <si>
    <t>·         Einschluss von Schäden, die durch Kriegsereignisse, Aufruhr, inneren Unruhen, Maßnahmen der Staatsgewalt unmittelbar oder mittelbar verursacht werden.</t>
  </si>
  <si>
    <t xml:space="preserve">A.1.1.2.           Branche, Risiko und/oder Flottengröße </t>
  </si>
  <si>
    <t xml:space="preserve">·         Technische Wartung und Service der Fahrzeuge. </t>
  </si>
  <si>
    <t xml:space="preserve">·         Fahrerauswahl, Training und laufende Beurteilung. </t>
  </si>
  <si>
    <t xml:space="preserve">·         Risikokontrolle und –Management sind zentraler Bestandteil der Unternehmenspraxis. </t>
  </si>
  <si>
    <t>·         Übernahme der neuesten Entwicklungen in Bezug auf die Sicherheits-Technologie von Fahrzeugen für den Fuhrpark und Überwachung der Leistungsfähigkeit von Fahrern im Rahmen der arbeitsrechtlichen Möglichkeiten.</t>
  </si>
  <si>
    <t xml:space="preserve">·         Busse </t>
  </si>
  <si>
    <t xml:space="preserve">·         Taxis und Mietwagen </t>
  </si>
  <si>
    <t xml:space="preserve">·         Abfallindustrie </t>
  </si>
  <si>
    <t xml:space="preserve">·         Selbstfahrervermietfahrzeuge </t>
  </si>
  <si>
    <t>·         Gefahrgut</t>
  </si>
  <si>
    <t>·         Blaulichtfahrzeuge</t>
  </si>
  <si>
    <t xml:space="preserve">·         Flughafenrisiken </t>
  </si>
  <si>
    <t xml:space="preserve">o    Es dürfen nur original als Bus hergestellte Fahrzeuge eingesetzt werden. </t>
  </si>
  <si>
    <t xml:space="preserve">o    In der Fahrzeugversicherung muss zur Risikobeschränkung eine Selbstbeteiligung vereinbart werden, die die des Standard-Flottengeschäfts überschreitet.  </t>
  </si>
  <si>
    <t xml:space="preserve">o    Das Unternehmen muss seit mindestens 5 Jahren bestehen und der Anteil der internationalen- oder Fernfahrten darf 25% der gesamten Fahrten nicht überschreiten. </t>
  </si>
  <si>
    <t xml:space="preserve">o    Es muss ein dokumentiertes Verfahren für die rechtzeitige Meldung von Schäden und die schriftliche Dokumentierung von in einem Schadenfall betroffenen Personen vorhanden sein. </t>
  </si>
  <si>
    <t xml:space="preserve">o    Die Fahrer müssen im Besitz aller amtlich erforderlichen Fahrerlaubnisse und Genehmigungen sein. </t>
  </si>
  <si>
    <t xml:space="preserve">o    Die Fahrzeuge müssen den amtlichen Vorschriften genügen und entsprechend amtlich zugelassen sein. </t>
  </si>
  <si>
    <t>o    Das Unternehmen muss seit mindestens 5 Jahren bestehen.</t>
  </si>
  <si>
    <t xml:space="preserve">o    Das Unternehmen prüft den potenziellen Mieter in Bezug auf  Alter, Führerscheinbesitz und Dauer des Führerscheinbesitzes und dokumentiert dieses.  </t>
  </si>
  <si>
    <t>o    Die Fahrzeuge werden vor und nach der Vermietung kontrolliert und evtl. Schäden klar dokumentiert.</t>
  </si>
  <si>
    <t xml:space="preserve">o    Die Deckung für Umweltschäden muss auf die vom Gesetzgeber zulässige Mindestdeckung beschränkt werden. </t>
  </si>
  <si>
    <t xml:space="preserve">o    Für Aktivitäten, die mit dem Transport von giftigen oder gefährlichen Abfällen und/oder deren Entsorgung zu tun haben, gelten ebenfalls die Regelungen zu Gefahrgut. </t>
  </si>
  <si>
    <t xml:space="preserve">o    Sofern die Tätigkeit hauptsächlich der Gefahrguttransport ist (ab 80% der betrieblichen Tätigkeit) sind die folgenden Mindestanforderungen, sofern nicht ohnehin grundsätzlich gesetzlich vorgeschrieben, zu erfüllen: </t>
  </si>
  <si>
    <t xml:space="preserve">§  Das Unternehmen muss die UN-Standards für "Beförderung gefährlicher Güter" übernommen haben und alle Fahrer müssen die erforderlichen behördlichen Genehmigungen (ADR oder gleichwertige Bescheinigung) haben. </t>
  </si>
  <si>
    <t xml:space="preserve">§  Bei Sprengstoff-Transporten, ist es erforderlich, dass Zünder separat transportiert werden. </t>
  </si>
  <si>
    <t xml:space="preserve">§  Die Deckung für Umweltschäden muss auf die vom Gesetzgeber zulässige Mindestdeckung beschränkt werden. </t>
  </si>
  <si>
    <t xml:space="preserve">A.1.1.2.6.     Notfalldienst-Fahrzeuge („Blaulicht-Risiken“) </t>
  </si>
  <si>
    <t xml:space="preserve">o    Nur Unternehmen mit Fahrern, die über die erforderlichen Qualifikationen verfügen und ggf. besondere Fahrerlaubnisse besitzen.  </t>
  </si>
  <si>
    <t xml:space="preserve">A.1.1.2.7.     Airside-Risks (Nutzung von Fahrzeugen auf dem nicht öffentlichen Teil von Flughäfen) </t>
  </si>
  <si>
    <t xml:space="preserve">o    Die vom Versicherer abzugebende Bestätigung für den Kunden muss genaue  Angabe über die Haftungsgrenzen und die effektive Dauer der Deckung beinhalten. Als Grundlage für die Deckung ist zu vereinbaren, dass der Versicherungsnehmer bzw. die jeweiligen Fahrer alle durch den Flughafenbetreiber vorgeschriebenen Voraussetzungen erfüllen und einhalten. </t>
  </si>
  <si>
    <t xml:space="preserve">o    Die von der jeweiligen Flughafenbehörde vorgeschriebenen Haftungsgrenzen dürfen nicht überschritten werden. </t>
  </si>
  <si>
    <t xml:space="preserve">o    Der 'Motor Airside Risiko Fragebogen' muss vollständig ausgefüllt werden. </t>
  </si>
  <si>
    <t xml:space="preserve">o    Die Risiken müssen in jeder anderen Hinsicht den Zeichnungs- und Annahmerichtlinien entsprechen, ansonsten ist das Risiko abzulehnen. </t>
  </si>
  <si>
    <t>o    Aushilfsfahrer können nur anerkannt werden, wenn sie vorherige Airside Erfahrung haben.</t>
  </si>
  <si>
    <r>
      <t xml:space="preserve">Über ggf. an anderer Stelle beschriebene Voraussetzungen hinaus, müssen für bestimmte Branchen, Fahrzeuge oder Flotten ab einer bestimmten Größe besondere Voraussetzungen erfüllt sein, bzw. besteht für </t>
    </r>
    <r>
      <rPr>
        <sz val="12"/>
        <rFont val="Times New Roman"/>
        <family val="1"/>
      </rPr>
      <t xml:space="preserve">bestimmte Branchen, Fahrzeuge </t>
    </r>
    <r>
      <rPr>
        <sz val="12"/>
        <color rgb="FF000000"/>
        <rFont val="Times New Roman"/>
        <family val="1"/>
      </rPr>
      <t xml:space="preserve">oder Flotten ab einer bestimmten Größe </t>
    </r>
    <r>
      <rPr>
        <sz val="12"/>
        <rFont val="Times New Roman"/>
        <family val="1"/>
      </rPr>
      <t xml:space="preserve">generell </t>
    </r>
    <r>
      <rPr>
        <sz val="12"/>
        <color rgb="FF000000"/>
        <rFont val="Times New Roman"/>
        <family val="1"/>
      </rPr>
      <t>Abstimmungspflicht mit Global Motor &amp; PL TC.</t>
    </r>
  </si>
  <si>
    <r>
      <t>Flotten</t>
    </r>
    <r>
      <rPr>
        <u/>
        <sz val="12"/>
        <rFont val="Times New Roman"/>
        <family val="1"/>
      </rPr>
      <t xml:space="preserve"> </t>
    </r>
    <r>
      <rPr>
        <b/>
        <u/>
        <sz val="12"/>
        <color rgb="FFFF0000"/>
        <rFont val="Times New Roman"/>
        <family val="1"/>
      </rPr>
      <t>ab 21 Fahrzeugen</t>
    </r>
    <r>
      <rPr>
        <sz val="12"/>
        <rFont val="Times New Roman"/>
        <family val="1"/>
      </rPr>
      <t xml:space="preserve">, die zu den unten aufgeführten Branchen gehören bzw. dort aufgeführte Fahrzeuge betreiben, müssen grundsätzlich einen hohen Standard ihres Flotten-Managements zu den folgenden Punkten erfüllen: </t>
    </r>
  </si>
  <si>
    <r>
      <t xml:space="preserve">Für Flotten mit </t>
    </r>
    <r>
      <rPr>
        <b/>
        <sz val="12"/>
        <color rgb="FFFF0000"/>
        <rFont val="Times New Roman"/>
        <family val="1"/>
      </rPr>
      <t>bis zu 20 Fahrzeugen</t>
    </r>
    <r>
      <rPr>
        <sz val="12"/>
        <rFont val="Times New Roman"/>
        <family val="1"/>
      </rPr>
      <t xml:space="preserve">, die zu folgenden Branchen gehören bzw. folgende Fahrzeuge betreiben, müssen die im Folgenden beschriebenen </t>
    </r>
    <r>
      <rPr>
        <b/>
        <u/>
        <sz val="12"/>
        <color rgb="FFFF0000"/>
        <rFont val="Times New Roman"/>
        <family val="1"/>
      </rPr>
      <t>Mindestanforderungen</t>
    </r>
    <r>
      <rPr>
        <sz val="12"/>
        <rFont val="Times New Roman"/>
        <family val="1"/>
      </rPr>
      <t xml:space="preserve"> erfüllt sein. Sind diese Mindestanforderungen nicht erfüllt, ist die Zeichnung abzulehnen. </t>
    </r>
  </si>
  <si>
    <r>
      <t xml:space="preserve">Ab 21 Fahrzeugen gelten, neben den eingangs aufgeführten grundsätzlichen Anforderungen,  </t>
    </r>
    <r>
      <rPr>
        <u/>
        <sz val="12"/>
        <rFont val="Times New Roman"/>
        <family val="1"/>
      </rPr>
      <t>noch darüberhinausgehende Mindestanforderungen</t>
    </r>
    <r>
      <rPr>
        <sz val="12"/>
        <rFont val="Times New Roman"/>
        <family val="1"/>
      </rPr>
      <t xml:space="preserve">. Sind diese </t>
    </r>
    <r>
      <rPr>
        <u/>
        <sz val="12"/>
        <rFont val="Times New Roman"/>
        <family val="1"/>
      </rPr>
      <t>nicht erfüllt</t>
    </r>
    <r>
      <rPr>
        <sz val="12"/>
        <rFont val="Times New Roman"/>
        <family val="1"/>
      </rPr>
      <t xml:space="preserve">, besteht Abstimmungspflicht mit Global Motor &amp; PL TC. </t>
    </r>
  </si>
  <si>
    <r>
      <t xml:space="preserve"> </t>
    </r>
    <r>
      <rPr>
        <u/>
        <sz val="12"/>
        <rFont val="Times New Roman"/>
        <family val="1"/>
      </rPr>
      <t xml:space="preserve">bis 20 </t>
    </r>
    <r>
      <rPr>
        <sz val="12"/>
        <rFont val="Times New Roman"/>
        <family val="1"/>
      </rPr>
      <t xml:space="preserve">Fahrzeuge: </t>
    </r>
  </si>
  <si>
    <r>
      <t>bis 20</t>
    </r>
    <r>
      <rPr>
        <sz val="12"/>
        <rFont val="Times New Roman"/>
        <family val="1"/>
      </rPr>
      <t xml:space="preserve"> Fahrzeuge:</t>
    </r>
  </si>
  <si>
    <r>
      <t xml:space="preserve">o    Der Fuhrpark darf nur zu einem Anteil von nicht mehr als insgesamt </t>
    </r>
    <r>
      <rPr>
        <u/>
        <sz val="12"/>
        <rFont val="Times New Roman"/>
        <family val="1"/>
      </rPr>
      <t>5%</t>
    </r>
    <r>
      <rPr>
        <sz val="12"/>
        <rFont val="Times New Roman"/>
        <family val="1"/>
      </rPr>
      <t xml:space="preserve"> aus Oldtimern, leistungsstarken Fahrzeugen, Fahrzeugen mit mehr als sieben Sitzen, Fahrzeugen zum Gütertransport oder Sonderfahrzeugen bestehen, wobei dieses Risiken in jeder anderen Hinsicht den Zeichnungs- und Annahmerichtlinien entsprechen müssen.    </t>
    </r>
  </si>
  <si>
    <r>
      <t xml:space="preserve">Werden nur original als Bus hergestellte Fahrzeuge eingesetzt </t>
    </r>
    <r>
      <rPr>
        <sz val="8"/>
        <rFont val="Times New Roman"/>
        <family val="1"/>
      </rPr>
      <t>(gleich zu setzen sind Umbauten, die nachgewiesener Maßen die erforderlichen behördlichen Abnahmen, Zulasssungen und Genehmigungen haben)</t>
    </r>
    <r>
      <rPr>
        <sz val="12"/>
        <rFont val="Times New Roman"/>
        <family val="1"/>
      </rPr>
      <t xml:space="preserve">. </t>
    </r>
  </si>
  <si>
    <r>
      <t xml:space="preserve">A.1.1.2.1.     </t>
    </r>
    <r>
      <rPr>
        <b/>
        <sz val="12"/>
        <rFont val="Times New Roman"/>
        <family val="1"/>
      </rPr>
      <t>Busse</t>
    </r>
  </si>
  <si>
    <t xml:space="preserve">Besteht das Unternehmen seit mindestens 5 Jahren? </t>
  </si>
  <si>
    <t xml:space="preserve">Beträgt der Anteil der internationalen- oder Fernfahrten mehr als 25%? </t>
  </si>
  <si>
    <t xml:space="preserve">Gibt es ein dokumentiertes Verfahren für die rechtzeitige Meldung von Schäden und die schriftliche Dokumentierung von in einem Schadenfall betroffenen Personen? </t>
  </si>
  <si>
    <r>
      <t xml:space="preserve">A.1.1.2.2.     </t>
    </r>
    <r>
      <rPr>
        <b/>
        <sz val="12"/>
        <rFont val="Times New Roman"/>
        <family val="1"/>
      </rPr>
      <t>Taxis und Mietwagen</t>
    </r>
  </si>
  <si>
    <t xml:space="preserve">Sind alle Fahrer im Besitz aller amtlich erforderlichen Fahrerlaubnisse und Genehmigungen?  </t>
  </si>
  <si>
    <t xml:space="preserve">Entsprechen alle Fahrzeuge den amtlichen Vorschriften und sind sie entsprechend ihrer Verwendung amtlich zugelassen? </t>
  </si>
  <si>
    <r>
      <t xml:space="preserve">A.1.1.2.3.     </t>
    </r>
    <r>
      <rPr>
        <b/>
        <sz val="12"/>
        <rFont val="Times New Roman"/>
        <family val="1"/>
      </rPr>
      <t>Selbstfahrervermietfahrzeuge</t>
    </r>
  </si>
  <si>
    <t xml:space="preserve">Prüft das Unternehmen einen potenziellen Mieter in Bezug auf  Alter, Führerscheinbesitz und Dauer des Führerscheinbesitzes und dokumentiert dieses?   </t>
  </si>
  <si>
    <t xml:space="preserve">Werden die Fahrzeuge vor und nach der Vermietung kontrolliert und evtl. Schäden klar dokumentiert? </t>
  </si>
  <si>
    <r>
      <t xml:space="preserve">A.1.1.2.4.     </t>
    </r>
    <r>
      <rPr>
        <b/>
        <sz val="12"/>
        <rFont val="Times New Roman"/>
        <family val="1"/>
      </rPr>
      <t xml:space="preserve">Abfallwirtschaft </t>
    </r>
  </si>
  <si>
    <r>
      <t>A.1.1.2.5.</t>
    </r>
    <r>
      <rPr>
        <b/>
        <sz val="12"/>
        <rFont val="Times New Roman"/>
        <family val="1"/>
      </rPr>
      <t xml:space="preserve">     Gefahrgut </t>
    </r>
  </si>
  <si>
    <t xml:space="preserve">Gefahrgut und/oder Abfallwirtschaft </t>
  </si>
  <si>
    <t>  Taxis und Mietwagen</t>
  </si>
  <si>
    <t xml:space="preserve"> Busse</t>
  </si>
  <si>
    <t xml:space="preserve">Ist die Tätigkeit hauptsächlich der Gefahrguttransport (ab 80% der betrieblichen Tätigkeit)? </t>
  </si>
  <si>
    <t xml:space="preserve">Notfalldienst-Fahrzeuge („Blaulicht-Risiken“) </t>
  </si>
  <si>
    <t xml:space="preserve">Verfügen die Fahrer die über die amtlich erforderlichen Qualifikationen und ggf. besondere Fahrerlaubnisse?   </t>
  </si>
  <si>
    <t xml:space="preserve">Erfolgt die technische Wartung und der Service der Fahrzeuge entsprechend den Vorgaben des Herstellers?  </t>
  </si>
  <si>
    <t xml:space="preserve">Finden Fahrerauswahl, Training und laufende Beurteilung und die Überwachung der Leistungsfähigkeit von Fahrern im Rahmen der arbeitsrechtlichen Möglichkeiten statt? </t>
  </si>
  <si>
    <t xml:space="preserve">Sind Risikokontrolle und –Management  zentraler Bestandteil der Unternehmenspraxis?  </t>
  </si>
  <si>
    <t xml:space="preserve">Fragebogen Busse, Taxis u. Mietwagen, Selbstfahrervermietfahrzeuge und "Blaulichtfahrzeuge" </t>
  </si>
  <si>
    <t xml:space="preserve">Blaulichtfahrzeuge </t>
  </si>
  <si>
    <t xml:space="preserve">allgemeine Fragen für alle hier aufgeführten Branchen </t>
  </si>
  <si>
    <t>Zurück zur Checkliste</t>
  </si>
  <si>
    <r>
      <t xml:space="preserve">Werden nur original als Bus hergestellte Fahrzeuge eingesetzt </t>
    </r>
    <r>
      <rPr>
        <sz val="8"/>
        <rFont val="Times New Roman"/>
        <family val="1"/>
      </rPr>
      <t>(gleichzusetzen sind Umbauten, die nachgewiesener Maßen die erforderlichen behördlichen Abnahmen, Zulasssungen und Genehmigungen haben)</t>
    </r>
    <r>
      <rPr>
        <sz val="12"/>
        <rFont val="Times New Roman"/>
        <family val="1"/>
      </rPr>
      <t xml:space="preserve">. </t>
    </r>
  </si>
  <si>
    <t>Taxis und Mietwagen</t>
  </si>
  <si>
    <t>Checkliste zur Angebotsanfrage für Flotten</t>
  </si>
  <si>
    <t xml:space="preserve">A.01.1.9 Anbau einjähriger Pflanzen </t>
  </si>
  <si>
    <t xml:space="preserve">A.01.2.9 Anbau mehrjähriger Pflanzen </t>
  </si>
  <si>
    <t xml:space="preserve">A.01.3.9 Betrieb von Baumschulen sowie Anbau von Pflanzen zu Vermehrungszwecken </t>
  </si>
  <si>
    <t xml:space="preserve">A.01.4.9 Tierhaltung </t>
  </si>
  <si>
    <t xml:space="preserve">A.01.5.9 Gemischte Landwirtschaft </t>
  </si>
  <si>
    <t xml:space="preserve">A.01.6.9 Erbringung von landwirtschaftlichen Dienstleistungen </t>
  </si>
  <si>
    <t xml:space="preserve">A.01.7.9 Jagd, Fallenstellerei und damit verbundene Tätigkeiten </t>
  </si>
  <si>
    <t>A.02.1.0 Forstwirtschaft OHNE Holztransport</t>
  </si>
  <si>
    <t>A.02.1.1 Forstwirtschaft MIT Holztransport</t>
  </si>
  <si>
    <t>A.02.2.0 Holzeinschlag OHNE Holztransport</t>
  </si>
  <si>
    <t>A.02.2.1 Holzeinschlag MIT Holztransport</t>
  </si>
  <si>
    <t xml:space="preserve">A.02.3.9 Sammeln von wild wachsenden Produkten (ohne Holz) </t>
  </si>
  <si>
    <t>A.02.4.0 Erbringung von Dienstleistungen für Forstwirtschaft und Holzeinschlag OHNE Holztransport</t>
  </si>
  <si>
    <t>A.02.4.1 Erbringung von Dienstleistungen für Forstwirtschaft und Holzeinschlag MIT Holztransport</t>
  </si>
  <si>
    <t xml:space="preserve">A.03.1.9 Fischerei </t>
  </si>
  <si>
    <t xml:space="preserve">A.03.2.9 Aquakultur </t>
  </si>
  <si>
    <t xml:space="preserve">B.05.1.9 Steinkohlenbergbau </t>
  </si>
  <si>
    <t xml:space="preserve">B.05.2.9 Braunkohlenbergbau </t>
  </si>
  <si>
    <t>B.06.1.0 Gewinnung von Erdöl OHNE Öltransport</t>
  </si>
  <si>
    <t>B.06.1.1 Gewinnung von Erdöl MIT Ölstranport</t>
  </si>
  <si>
    <t xml:space="preserve">B.06.2.9 Gewinnung von Erdgas </t>
  </si>
  <si>
    <t xml:space="preserve">B.07.1.9 Eisenerzbergbau </t>
  </si>
  <si>
    <t xml:space="preserve">B.07.2.9 NE-Metallerzbergbau </t>
  </si>
  <si>
    <t xml:space="preserve">B.08.1.9 Gewinnung von Natursteine, Kies, Sand, Ton und Kaolin </t>
  </si>
  <si>
    <t xml:space="preserve">B.08.9.9 Sonstiger Bergbau; Gewinnung von Steinen und Erden a. n. g. </t>
  </si>
  <si>
    <t>B.09.1.0 Erbringung von Dienstleistungen für die Gewinnung von Erdöl und Erdgas OHNE Öltransport</t>
  </si>
  <si>
    <t>B.09.1.1 Erbringung von Dienstleistungen für die Gewinnung von Erdöl und Erdgas MIT Öltransport</t>
  </si>
  <si>
    <t xml:space="preserve">B.09.9.9 Erbringung von Dienstleistungen für den sonstigen Bergbau und die Gewinnung von Steinen und Erden </t>
  </si>
  <si>
    <t xml:space="preserve">C.10.1.9 Schlachten und Fleischverarbeitung </t>
  </si>
  <si>
    <t xml:space="preserve">C.10.2.9 Fischverarbeitung </t>
  </si>
  <si>
    <t xml:space="preserve">C.10.3.9 Obst- und Gemüseverarbeitung </t>
  </si>
  <si>
    <t xml:space="preserve">C.10.4.9 Herstellung von pflanzlichen und tierischen Ölen und Fetten </t>
  </si>
  <si>
    <t xml:space="preserve">C.10.5.9 Milchverarbeitung </t>
  </si>
  <si>
    <t xml:space="preserve">C.10.6.9 Mahl- und Schälmühlen, Herstellung von Stärke und Stärkeerzeugnissen </t>
  </si>
  <si>
    <t xml:space="preserve">C.10.7.9 Herstellung von Back- und Teigwaren </t>
  </si>
  <si>
    <t xml:space="preserve">C.10.8.9 Herstellung von sonstigen Nahrungsmitteln </t>
  </si>
  <si>
    <t xml:space="preserve">C.10.9.9 Herstellung von Futtermitteln </t>
  </si>
  <si>
    <t>C.11.0.0 Getränkeherstellung OHNE Getränkeauslieferung</t>
  </si>
  <si>
    <t>C.11.0.1 Getränkeherstellung MIT Getränkeauslieferung</t>
  </si>
  <si>
    <t>C.12.1.9 Tabakverarbeitung</t>
  </si>
  <si>
    <t xml:space="preserve">C.13.1.9 Spinnstoffaufbereitung und Spinnerei </t>
  </si>
  <si>
    <t xml:space="preserve">C.13.2.9 Weberei </t>
  </si>
  <si>
    <t xml:space="preserve">C.13.3.9 Veredelung von Textilien und Bekleidung </t>
  </si>
  <si>
    <t xml:space="preserve">C.13.9.9 Herstellung von sonstigen Textilwaren </t>
  </si>
  <si>
    <t xml:space="preserve">C.14.1.9 Herstellung von Bekleidung (ohne Pelzbekleidung) </t>
  </si>
  <si>
    <t xml:space="preserve">C.14.2.9 Herstellung von Pelzwaren </t>
  </si>
  <si>
    <t xml:space="preserve">C.14.3.9 Herstellung von Bekleidung aus gewirktem und gestricktem Stoff </t>
  </si>
  <si>
    <t xml:space="preserve">C.15.1.9 Herstellung von Leder und Lederwaren (ohne Herstellung von Lederbekleidung) </t>
  </si>
  <si>
    <t xml:space="preserve">C.15.2.9 Herstellung von Schuhen </t>
  </si>
  <si>
    <t xml:space="preserve">C.16.1.9 Säge-, Hobel- und Holzimprägnierwerke, Zerspanung </t>
  </si>
  <si>
    <t xml:space="preserve">C.16.2.9 Herstellung von sonstigen Holz-, Kork-, Flecht- und Korbwaren (ohne Möbel) </t>
  </si>
  <si>
    <t xml:space="preserve">C.17.1.9 Herstellung von Holz- und Zellstoff, Papier, Karton und Pappe </t>
  </si>
  <si>
    <t xml:space="preserve">C.17.2.9 Herstellung von Waren aus Papier, Karton und Pappe </t>
  </si>
  <si>
    <t xml:space="preserve">C.18.1.9 Herstellung von Druckerzeugnissen </t>
  </si>
  <si>
    <t xml:space="preserve">C.18.2.9 Vervielfältigung von bespielten Ton-, Bild- und Datenträgern </t>
  </si>
  <si>
    <t xml:space="preserve">C.19.1.9 Kokerei </t>
  </si>
  <si>
    <t>C.19.2.0 Mineralölverarbeitung OHNE Öltransport</t>
  </si>
  <si>
    <t>C.19.2.1 Mineralölverarbeitung MIT Öltransport</t>
  </si>
  <si>
    <t xml:space="preserve">C.20.1.9 Herstllg. chem. Grundstoffe, Düngemittel u. Stickstoffverbindngn, Kunststoff u. synthet. Kautschuk in Primärform </t>
  </si>
  <si>
    <t xml:space="preserve">C.20.2.9 Herstellung von Schädlingsbekämpfungs-, Pflanzenschutz- und Desinfektionsmitteln </t>
  </si>
  <si>
    <t xml:space="preserve">C.20.3.9 Herstellung von Anstrichmitteln, Druckfarben und Kitten </t>
  </si>
  <si>
    <t xml:space="preserve">C.20.4.9 Herstellung von Seifen, Wasch-, Reinigungs- und Körperpflegemitteln sowie von Duftstoffen </t>
  </si>
  <si>
    <t>C.20.5.0 Herstellung von sonstigen chemischen Erzeugnissen OHNE Transport von Sprengstoff/Pyrotechnik</t>
  </si>
  <si>
    <t>C.20.5.1 Herstellung von sonstigen chemischen Erzeugnissen MIT Transport von Sprengstoff/Pyrotechnik</t>
  </si>
  <si>
    <t xml:space="preserve">C.20.6.9 Herstellung von Chemiefasern </t>
  </si>
  <si>
    <t xml:space="preserve">C.21.1.9 Herstellung von pharmazeutischen Grundstoffen </t>
  </si>
  <si>
    <t xml:space="preserve">C.21.2.9 Herstellung von pharmazeutischen Spezialitäten und sonstige pharmazeutische Erzeugnisse </t>
  </si>
  <si>
    <t xml:space="preserve">C.22.1.9 Herstellung von Gummiwaren </t>
  </si>
  <si>
    <t xml:space="preserve">C.22.2.9 Herstellung von Kunststoffwaren </t>
  </si>
  <si>
    <t xml:space="preserve">C.23.1.9 Herstellung von Glas und Glaswaren </t>
  </si>
  <si>
    <t xml:space="preserve">C.23.2.9 Herstellung von feuerfesten keramischen Werkstoffen und Waren </t>
  </si>
  <si>
    <t xml:space="preserve">C.23.3.9 Herstellung von keramischen Baumaterialien </t>
  </si>
  <si>
    <t xml:space="preserve">C.23.4.9 Herstellung von sonstigen Porzellan- und keramischen Erzeugnissen </t>
  </si>
  <si>
    <t xml:space="preserve">C.23.5.9 Herstellung von Zement, Kalk und gebranntem Ton </t>
  </si>
  <si>
    <t>C.23.6.0 Herstellung von Erzeugnissen aus Beton, Zement und Gips OHNE Betontransport</t>
  </si>
  <si>
    <t>C.23.6.1 Herstellung von Erzeugnissen aus Beton, Zement und Gips MIT Betontransport</t>
  </si>
  <si>
    <t xml:space="preserve">C.23.7.9 Be- und Verarbeitung von Naturwerksteinen und Natursteinen a.n.g. </t>
  </si>
  <si>
    <t xml:space="preserve">C.23.9.9 Herst. v. Schleifkörpern und -mitteln auf Unterlage sowie sonst. Erzeugnissen aus nichtmetall. Mineralien a.n.g. </t>
  </si>
  <si>
    <t xml:space="preserve">C.24.1.9 Erzeugung von Roheisen, Stahl und Ferrolegierungen </t>
  </si>
  <si>
    <t xml:space="preserve">C.24.2.9 Herstellung von Stahlrohren, Rohrform-, Rohrverschluss- und Rohrverbindungsstücken aus Stahl </t>
  </si>
  <si>
    <t xml:space="preserve">C.24.3.9 Sonstige erste Bearbeitung von Eisen und Stahl </t>
  </si>
  <si>
    <t xml:space="preserve">C.24.4.9 Erzeugung und erste Bearbeitung von Edel- und Nichtedelmetallen </t>
  </si>
  <si>
    <t xml:space="preserve">C.24.5.9 Gießereien </t>
  </si>
  <si>
    <t xml:space="preserve">C.25.1.9 Stahl- und Leichtmetallbau </t>
  </si>
  <si>
    <t xml:space="preserve">C.25.2.9 Herstellung von Metalltanks und -behältern; Herstellung von Heizkörpern und -kesseln für Zentralheizungen </t>
  </si>
  <si>
    <t xml:space="preserve">C.25.3.9 Herstellung von Dampfkesseln (ohne Zentralheizungskessel) </t>
  </si>
  <si>
    <t xml:space="preserve">C.25.4.9 Herstellung von Waffen und Munition </t>
  </si>
  <si>
    <t xml:space="preserve">C.25.5.9 Herst. von Schmiede-, Press-, Zieh- u. Stanzteilen, gewalzten Ringen und pulvermetallurg. Erzeugn., Metalldesign </t>
  </si>
  <si>
    <t xml:space="preserve">C.25.6.9 Oberflächenveredelung und Wärmebehandlung; Mechanik a.n.g. </t>
  </si>
  <si>
    <t xml:space="preserve">C.25.7.9 Herstellung von Schneidwaren, Werkzeugen, Schlössern und Beschlägen aus unedlen Metallen </t>
  </si>
  <si>
    <t xml:space="preserve">C.25.9.9 Herstellung von sonstigen Metallwaren </t>
  </si>
  <si>
    <t xml:space="preserve">C.26.1.9 Herstellung von elektronischen Bauelementen und Leiterplatten </t>
  </si>
  <si>
    <t xml:space="preserve">C.26.2.9 Herstellung von Datenverarbeitungsgeräten und peripheren Geräten </t>
  </si>
  <si>
    <t xml:space="preserve">C.26.3.9 Herstellung von Geräten und Einrichtungen der Telekommunikationstechnik </t>
  </si>
  <si>
    <t xml:space="preserve">C.26.4.9 Herstellung von Geräten der Unterhaltungselektronik </t>
  </si>
  <si>
    <t xml:space="preserve">C.26.5.9 Herstellung von Mess-, Kontroll-, Navigations- u.ä. Instrumenten und Vorrichtungen, sowie Uhren </t>
  </si>
  <si>
    <t xml:space="preserve">C.26.6.9 Herstellung von Bestrahlungs- und Elektrotherapiegeräten und elektromedizinischen Geräten </t>
  </si>
  <si>
    <t xml:space="preserve">C.26.7.9 Herstellung von optischen und fotografischen Instrumenten und Geräten </t>
  </si>
  <si>
    <t xml:space="preserve">C.26.8.9 Herstellung von magnetischen und optischen Datenträgern </t>
  </si>
  <si>
    <t xml:space="preserve">C.27.1.9 Herstellung von Elektromotoren, Generatoren, Transformatoren, Elektrizitätsverteilungs- und schalteinrichtungen </t>
  </si>
  <si>
    <t xml:space="preserve">C.27.2.9 Herstellung von Batterien und Akkumulatoren </t>
  </si>
  <si>
    <t xml:space="preserve">C.27.3.9 Herstellung von Kabeln und elektrischem Installationsmaterial </t>
  </si>
  <si>
    <t xml:space="preserve">C.27.4.9 Herstellung von elektrischen Lampen und Leuchten </t>
  </si>
  <si>
    <t xml:space="preserve">C.27.5.9 Herstellung von Haushaltsgeräten </t>
  </si>
  <si>
    <t xml:space="preserve">C.27.9.9 Herstellung von sonstigen elektrischen Ausrüstungen und Geräten a.n.g. </t>
  </si>
  <si>
    <t xml:space="preserve">C.28.1.9 Herstellung von nicht wirtschaftszweigspezifischen Maschinen </t>
  </si>
  <si>
    <t xml:space="preserve">C.28.2.9 Herstellung von sonstigen nicht wirtschaftszweigspezifischen Maschinen </t>
  </si>
  <si>
    <t xml:space="preserve">C.28.3.9 Herstellung von land- und forstwirtschaftlichen Maschinen </t>
  </si>
  <si>
    <t xml:space="preserve">C.28.4.9 Herstellung von Werkzeugmaschinen </t>
  </si>
  <si>
    <t xml:space="preserve">C.28.9.9 Herstellung von Maschinen für sonstige bestimmte Wirtschaftszweige </t>
  </si>
  <si>
    <t>C.29.1.0 Herstellung von Kraftwagen und Kraftwagenmotoren OHNE Herstellerrisiken</t>
  </si>
  <si>
    <t>C.29.1.1 Herstellung von Kraftwagen und Kraftwagenmotoren MIT Herstellerrisiken</t>
  </si>
  <si>
    <t>C.29.2.0 Herstellung von Karosserien, Aufbauten und Anhängern OHNE Herstellerrisiken</t>
  </si>
  <si>
    <t>C.29.2.1 Herstellung von Karosserien, Aufbauten und Anhängern MIT Herstellerrisiken</t>
  </si>
  <si>
    <t xml:space="preserve">C.29.3.9 Herstellung von Teilen und Zubehör für Kraftwagen </t>
  </si>
  <si>
    <t xml:space="preserve">C.30.1.9 Schiff- und Bootsbau </t>
  </si>
  <si>
    <t xml:space="preserve">C.30.2.9 Schienenfahrzeugbau </t>
  </si>
  <si>
    <t xml:space="preserve">C.30.3.9 Luft- und Raumfahrzeuge </t>
  </si>
  <si>
    <t xml:space="preserve">C.30.4.9 Herstellung von militärischen Kampffahrzeugen </t>
  </si>
  <si>
    <t xml:space="preserve">C.30.9.9 Herstellung von Fahrzeugen a.n.g. </t>
  </si>
  <si>
    <t xml:space="preserve">C.31.0.9 Herstellung von Möbeln </t>
  </si>
  <si>
    <t xml:space="preserve">C.32.1.9 Herstellung von Münzen, Schmuck und ähnlichen Erzeugnissen </t>
  </si>
  <si>
    <t xml:space="preserve">C.32.2.9 Herstellung von Musikinstrumenten </t>
  </si>
  <si>
    <t xml:space="preserve">C.32.3.9 Herstellung von Sportgeräten </t>
  </si>
  <si>
    <t xml:space="preserve">C.32.4.9 Herstellung von Spielwaren </t>
  </si>
  <si>
    <t xml:space="preserve">C.32.5.9 Herstellung von medizinischen und zahnmedizinischen Apparaten und Materialien </t>
  </si>
  <si>
    <t xml:space="preserve">C.32.9.9 Herstellung von Erzeugnissen a.n.g. </t>
  </si>
  <si>
    <t xml:space="preserve">C.33.1.9 Reparatur von Metallerzeugnissen, Maschinen und Ausrüstungen </t>
  </si>
  <si>
    <t xml:space="preserve">C.33.2.9 Installation von Maschinen und Ausrüstungen a.n.g. </t>
  </si>
  <si>
    <t xml:space="preserve">D.35.1.9 Elektrizitätsversorgung </t>
  </si>
  <si>
    <t xml:space="preserve">D.35.2.9 Gasversorgung </t>
  </si>
  <si>
    <t xml:space="preserve">D.35.3.9 Wärme- und Kälteversorgung </t>
  </si>
  <si>
    <t xml:space="preserve">E.36.0.9 Wasserversorgung </t>
  </si>
  <si>
    <t xml:space="preserve">E.37.0.9 Abwasserentsorgung </t>
  </si>
  <si>
    <t xml:space="preserve">E.38.1.9 Sammlung von Abfällen </t>
  </si>
  <si>
    <t xml:space="preserve">E.38.2.9 Abfallbehandlung und -beseitigung </t>
  </si>
  <si>
    <t xml:space="preserve">E.38.3.9 Rückgewinnung </t>
  </si>
  <si>
    <t xml:space="preserve">E.39.0.9 Beseitigung von Umweltverschmutzungen und sonstige Entsorgung </t>
  </si>
  <si>
    <t xml:space="preserve">F.41.1.9 Erschließung von Grundstücken; Bauträger </t>
  </si>
  <si>
    <t xml:space="preserve">F.41.2.9 Bau von Gebäuden </t>
  </si>
  <si>
    <t xml:space="preserve">F.42.1.9 Bau von Straßen und Bahnverkehrsstrecken </t>
  </si>
  <si>
    <t xml:space="preserve">F.42.2.9 Leitungstiefbau und Kläranlagenbau </t>
  </si>
  <si>
    <t xml:space="preserve">F.42.9.9 Sonstiger Tiefbau </t>
  </si>
  <si>
    <t xml:space="preserve">F.43.1.9 Abbrucharbeiten und vorbereitende Baustellenarbeiten </t>
  </si>
  <si>
    <t xml:space="preserve">F.43.2.9 Bauinstallation </t>
  </si>
  <si>
    <t xml:space="preserve">F.43.3.9 Sonstiger Ausbau </t>
  </si>
  <si>
    <t xml:space="preserve">F.43.9.9 Sonstige spezialisierte Bautätigkeit </t>
  </si>
  <si>
    <t>G.45.1.0 Handel mit Kraftwagen OHNE Handel- &amp; Handwerkrisiko</t>
  </si>
  <si>
    <t>G.45.1.1 Handel mit Kraftwagen MIT Handel- &amp; Handwerkrisiko</t>
  </si>
  <si>
    <t>G.45.2.0 Instandhaltung und Reparatur von Kraftwagen OHNE Handel- &amp; Handwerkrisiko</t>
  </si>
  <si>
    <t>G.45.2.1 Instandhaltung und Reparatur von Kraftwagen MIT Handel- &amp; Handwerkrisiko</t>
  </si>
  <si>
    <t xml:space="preserve">G.45.3.9 Handel mit Kraftwagenteilen und -zubehör </t>
  </si>
  <si>
    <t>G.45.4.0 Handel mit Krafträdern, Kradteilen und -zubehör;Instandh. U. Reparatur von Krädern OHNE Handel- &amp; Handwerkrisiko</t>
  </si>
  <si>
    <t>G.45.4.1 Handel mit Krafträdern, Kradteilen und -zubehör;Instandh. U. Reparatur von Krädern MIT Handel- &amp; Handwerkrisiko</t>
  </si>
  <si>
    <t xml:space="preserve">G.46.1.9 Handelsvermittlung </t>
  </si>
  <si>
    <t xml:space="preserve">G.46.2.9 Großhandel mit landwirtschaftlichen Grundstoffen und lebenden Tieren </t>
  </si>
  <si>
    <t>G.46.3.0 Großhandel mit Nahrungs- und Genussmitteln, Getränken und Tabakwaren OHNE Getränketransport</t>
  </si>
  <si>
    <t>G.46.3.1 Großhandel mit Nahrungs- und Genussmitteln, Getränken und Tabakwaren MIT Getränkgetransport</t>
  </si>
  <si>
    <t xml:space="preserve">G.46.4.9 Großhandel mit Gebrauchs- und Verbrauchsgütern </t>
  </si>
  <si>
    <t xml:space="preserve">G.46.5.9 Großhandel mit Geräten der Informations- und Kommunikationstechnik </t>
  </si>
  <si>
    <t xml:space="preserve">G.46.6.9 Großhandel mit sonstigen Maschinen, Ausrüstungen und Zubehör </t>
  </si>
  <si>
    <t xml:space="preserve">G.46.7.9 Sonstiger Großhandel </t>
  </si>
  <si>
    <t xml:space="preserve">G.46.9.9 Großhandel ohne ausgeprägten Schwerpunkt </t>
  </si>
  <si>
    <t xml:space="preserve">G.47.1.9 Einzelhandel mit Waren verschiedener Art (in Verkaufsräumen) </t>
  </si>
  <si>
    <t>G.47.2.0 Einzelhandel mit Nahrungs- und Genussmitteln, Getränken und Tabakwaren (in Verkaufsräumen) OHNE Getränketransport</t>
  </si>
  <si>
    <t>G.47.2.1 Einzelhandel mit Nahrungs- und Genussmitteln, Getränken und Tabakwaren (in Verkaufsräumen) MIT Getränketransport</t>
  </si>
  <si>
    <t xml:space="preserve">G.47.3.9 Einzelhandel mit Motorenkraftstoffen (Tankstellen) </t>
  </si>
  <si>
    <t xml:space="preserve">G.47.4.9 Einzelhandel mit Geräten der Informations- und Kommunikationstechnik (in Verkaufsräumen) </t>
  </si>
  <si>
    <t xml:space="preserve">G.47.5.9 Einzelhandel mit sonstigen Haushaltsgeräten, Textilien, Heimwerker- und Einrichtungsbedarf (in Verkaufsräumen) </t>
  </si>
  <si>
    <t xml:space="preserve">G.47.6.9 Einzelhandel mit Verlagsprodukten, Sportausrüstungen und Spielwaren (in Verkaufsräumen) </t>
  </si>
  <si>
    <t xml:space="preserve">G.47.7.9 Einzelhandel mit sonstigen Gütern (in Verkaufsräumen) </t>
  </si>
  <si>
    <t xml:space="preserve">G.47.8.9 Einzelhandel an Verkaufsständen und auf Märkten </t>
  </si>
  <si>
    <t>G.47.9.0 Einzelhandel, nicht in Verkaufsräumen, an Verkaufsständen oder auf Märkten OHNE Öltransport</t>
  </si>
  <si>
    <t>G.47.9.1 Einzelhandel, nicht in Verkaufsräumen, an Verkaufsständen oder auf Märkten MIT Öltransport</t>
  </si>
  <si>
    <t xml:space="preserve">H.49.1.9 Personenverkehr im Eisenbahnfernverkehr </t>
  </si>
  <si>
    <t xml:space="preserve">H.49.2.9 Güterbeförderung im Eisenbahnverkehr </t>
  </si>
  <si>
    <t xml:space="preserve">H.49.3.9 Sonstige Personenbeförderung im Landverkehr </t>
  </si>
  <si>
    <t xml:space="preserve">H.49.4.9 Güterbeförderung im Straßenverkehr, Umzugstransport </t>
  </si>
  <si>
    <t xml:space="preserve">H.49.5.9 Transport in Rohrfernleitungen </t>
  </si>
  <si>
    <t xml:space="preserve">H.50.1.9 Personenbeförderung in der See- und Küstenschifffahrt </t>
  </si>
  <si>
    <t xml:space="preserve">H.50.2.9 Güterbeförderung in der See- und Küstenschifffahrt </t>
  </si>
  <si>
    <t xml:space="preserve">H.50.3.9 Personenbeförderung in der Binnenschifffahrt </t>
  </si>
  <si>
    <t xml:space="preserve">H.50.4.9 Güterbeförderung in der Binnenschifffahrt </t>
  </si>
  <si>
    <t xml:space="preserve">H.51.1.9 Personenbeförderung in der Luftfahrt </t>
  </si>
  <si>
    <t xml:space="preserve">H.51.2.9 Güterbeförderung in der Luftfahrt </t>
  </si>
  <si>
    <t xml:space="preserve">H.52.1.9 Lagerei </t>
  </si>
  <si>
    <t>H.52.2.0 Erbringung von sonstigen Dienstleistungen für den Landverkehr OHNE Abschlepp-/Pannendienst und Eisenbahnbetrieb</t>
  </si>
  <si>
    <t>H.52.2.1 Erbringung von sonstigen Dienstleistungen für den Landverkehr MIT Abschlepp-/Pannendienst und Eisenbahnbetrieb</t>
  </si>
  <si>
    <t>H.53.1.0 Postdienste von Universaldienstleistungsanbietern OHNE Auslieferung</t>
  </si>
  <si>
    <t>H.53.1.1 Postdienste von Universaldienstleistungsanbietern MIT Auslieferung</t>
  </si>
  <si>
    <t xml:space="preserve">H.53.2.9 Sonstige Post-, Kurier- und Expressdienste </t>
  </si>
  <si>
    <t xml:space="preserve">I.55.1.9 Hotels, Gasthöfe und Pensionen </t>
  </si>
  <si>
    <t xml:space="preserve">I.55.2.9 Ferienunterkünfte und ähnliche Beherbergungsstätten </t>
  </si>
  <si>
    <t xml:space="preserve">I.55.3.9 Campingplätze </t>
  </si>
  <si>
    <t xml:space="preserve">I.55.9.9 Sonstige Beherbergungsstätten </t>
  </si>
  <si>
    <t>I.56.1.0 Restaurants, Gaststätten, Imbisstuben, Cafés, Eissalons u.Ä. OHNE Auslieferungsdienst</t>
  </si>
  <si>
    <t>I.56.1.1 Restaurants, Gaststätten, Imbisstuben, Cafés, Eissalons u.Ä. MIT Auslieferungsdienst</t>
  </si>
  <si>
    <t xml:space="preserve">I.56.2.9 Caterer und Erbringung sonstiger Verpflegungsdienstleistungen </t>
  </si>
  <si>
    <t xml:space="preserve">I.56.3.9 Ausschank von Getränken </t>
  </si>
  <si>
    <t xml:space="preserve">J.58.1.9 Verlegen von Büchern und Zeitschriften; sonstiges Verlagswesen (ohne Software) </t>
  </si>
  <si>
    <t xml:space="preserve">J.58.2.9 Verlegen von Software </t>
  </si>
  <si>
    <t xml:space="preserve">J.59.1.9 Herstellung von Filmen und Fernsehprogrammen, deren Verleih und Vertrieb; Kinos </t>
  </si>
  <si>
    <t xml:space="preserve">J.59.2.9 Tonstudios; Herstellung von Hörfunkbeiträgen; Verlegen von bespielten Tonträgern und Musikalien </t>
  </si>
  <si>
    <t xml:space="preserve">J.60.1.9 Hörfunkveranstalter </t>
  </si>
  <si>
    <t xml:space="preserve">J.60.2.9 Fernsehveranstalter </t>
  </si>
  <si>
    <t xml:space="preserve">J.61.1.9 Leitungsgebundene Telekommunikation </t>
  </si>
  <si>
    <t xml:space="preserve">J.61.2.9 Drahtlose Telekommunikation </t>
  </si>
  <si>
    <t xml:space="preserve">J.61.3.9 Satellitentelekommunikation </t>
  </si>
  <si>
    <t xml:space="preserve">J.61.9.9 Sonstige Telekommunikation </t>
  </si>
  <si>
    <t xml:space="preserve">J.62.0.9 Erbringung von Dienstleistungen der Informationstechnologie </t>
  </si>
  <si>
    <t xml:space="preserve">J.63.1.9 Datenverarbeitung, Hosting und damit verbundene Tätigkeiten </t>
  </si>
  <si>
    <t xml:space="preserve">J.63.9.9 Erbringung von sonstigen Informationsdienstleistungen </t>
  </si>
  <si>
    <t xml:space="preserve">K.64.1.9 Zentralbanken und Kreditinstitute </t>
  </si>
  <si>
    <t xml:space="preserve">K.64.2.9 Beteiligungsgesellschaften </t>
  </si>
  <si>
    <t xml:space="preserve">K.64.3.9 Treuhand- und sonstige Fonds und ähnliche Finanzinstitutionen </t>
  </si>
  <si>
    <t xml:space="preserve">K.64.9.9 Sonstige Finanzierungsinstitutionen </t>
  </si>
  <si>
    <t xml:space="preserve">K.65.1.9 Versicherungen </t>
  </si>
  <si>
    <t xml:space="preserve">K.65.2.9 Rückversicherung </t>
  </si>
  <si>
    <t xml:space="preserve">K.65.3.9 Pensionskassen und Pensionsfonds </t>
  </si>
  <si>
    <t xml:space="preserve">K.66.1.9 Mit Finanzdienstleistungen verbundene Tätigkeiten </t>
  </si>
  <si>
    <t xml:space="preserve">K.66.2.9 Mit Versicherungsdienstleistungen verbundene Tätigkeiten </t>
  </si>
  <si>
    <t xml:space="preserve">K.66.3.9 Fondsmanagement </t>
  </si>
  <si>
    <t xml:space="preserve">L.68.1.9 Kauf und Verkauf von eigenen Grundstücken, Gebäuden und Wohnungen </t>
  </si>
  <si>
    <t xml:space="preserve">L.68.2.9 Vermietung, Verpachtung von eigenen oder geleasten Grundstücken, Gebäuden und Wohnungen </t>
  </si>
  <si>
    <t xml:space="preserve">L.68.3.9 Vermittlung und Verwaltung von Grundstücken, Gebäuden und Wohnungen für Dritte </t>
  </si>
  <si>
    <t xml:space="preserve">M.69.1.9 Rechtsberatung </t>
  </si>
  <si>
    <t xml:space="preserve">M.69.2.9 Wirtschaftsprüfung und Steuerberatung; Buchführung </t>
  </si>
  <si>
    <t xml:space="preserve">M.70.1.9 Verwaltung und Führung von Unternehmen und Betrieben </t>
  </si>
  <si>
    <t xml:space="preserve">M.70.2.9 Public-Relations- und Unternehmensberatung </t>
  </si>
  <si>
    <t xml:space="preserve">M.71.1.9 Architektur- und Ingenieurbüros </t>
  </si>
  <si>
    <t xml:space="preserve">M.71.2.9 Technische, physikalische und chemische Untersuchung </t>
  </si>
  <si>
    <t xml:space="preserve">M.72.1.9 Forschung und Entwicklung im Bereich Natur-, Ingenieur-, Agrarwissenschaften und Medizin </t>
  </si>
  <si>
    <t xml:space="preserve">M.72.2.9 Forschung u. Entwicklung im Bereich Rechts-, Wirtschafts-, Sozial-, Sprach-, Kultur- und Kunstwissenschaften </t>
  </si>
  <si>
    <t xml:space="preserve">M.73.1.9 Werbung </t>
  </si>
  <si>
    <t xml:space="preserve">M.73.2.9 Markt- und Meinungsforschung </t>
  </si>
  <si>
    <t xml:space="preserve">M.74.1.9 Ateliers für Textil-, Schmuck-, Grafik- u. a. Designs </t>
  </si>
  <si>
    <t xml:space="preserve">M.74.2.9 Fotografie und Fotolabors </t>
  </si>
  <si>
    <t xml:space="preserve">M.74.3.9 Übersetzen und Dolmetschen </t>
  </si>
  <si>
    <t xml:space="preserve">M.74.9.9 Sonstige freiberufliche, wissenschaftliche und technische Tätigkeiten a. n. g. </t>
  </si>
  <si>
    <t xml:space="preserve">M.75.0.9 Veterinärwesen </t>
  </si>
  <si>
    <t xml:space="preserve">N.77.1.9 Vermietung von Kraftwagen </t>
  </si>
  <si>
    <t xml:space="preserve">N.77.2.9 Vermietung von Gebrauchsgütern </t>
  </si>
  <si>
    <t xml:space="preserve">N.77.3.9 Vermietung von (landwirtschaftlichen) Maschinen, Geräten und sonstigen beweglichen Sachen </t>
  </si>
  <si>
    <t>N.77.4.0 Leasing von nichtfinanziellen immateriellen Vermögensgegenständen (ohne Copyrights) OHNE Fahrzeugleasing</t>
  </si>
  <si>
    <t>N.77.4.1 Leasing von nichtfinanziellen immateriellen Vermögensgegenständen (ohne Copyrights) MIT Fahrzeugleasing</t>
  </si>
  <si>
    <t xml:space="preserve">N.78.1.9 Vermittlung von Arbeitskräften </t>
  </si>
  <si>
    <t xml:space="preserve">N.78.2.9 Befristete Überlassung von Arbeitskräften </t>
  </si>
  <si>
    <t xml:space="preserve">N.78.3.9 Sonstige Überlassung von Arbeitskräften </t>
  </si>
  <si>
    <t>N.79.1.0 Reisebüros und Reiseveranstalter OHNE Omnibusbetrieb</t>
  </si>
  <si>
    <t>N.79.1.1 Reisebüros und Reiseveranstalter MIT Omnibusbetrieb</t>
  </si>
  <si>
    <t xml:space="preserve">N.79.9.9 Erbringung sonstiger Reservierungsdienstleistungen </t>
  </si>
  <si>
    <t>N.80.1.0 Private Wach- und Sicherheitsdienst OHNE Geld- und Werttransport</t>
  </si>
  <si>
    <t>N.80.1.1 Private Wach- und Sicherheitsdienst MIT Geld- und Werttransport</t>
  </si>
  <si>
    <t xml:space="preserve">N.80.2.9 Sicherheitsdienste mithilfe von Überwachungs- und Alarmsystemen </t>
  </si>
  <si>
    <t xml:space="preserve">N.80.3.9 Detekteien </t>
  </si>
  <si>
    <t xml:space="preserve">N.81.1.9 Hausmeisterdienste </t>
  </si>
  <si>
    <t>N.81.2.0 Reinigung von Gebäuden, Straßen und Verkehrsmittel OHNE Straßenreinigung und Winterdienst</t>
  </si>
  <si>
    <t>N.81.2.1 Reinigung von Gebäuden, Straßen und Verkehrsmittel MIT Straßenreinigung und Winterdienst</t>
  </si>
  <si>
    <t xml:space="preserve">N.81.3.9 Garten- und Landschaftsbau sowie Erbringung von sonstigen gärtnerischen Dienstleistungen </t>
  </si>
  <si>
    <t xml:space="preserve">N.82.1.9 Sekretariats- und Schreibdienste, Copy-Shops </t>
  </si>
  <si>
    <t xml:space="preserve">N.82.2.9 Call Center </t>
  </si>
  <si>
    <t xml:space="preserve">N.82.3.9 Messe-, Ausstellungs- und Kongressveranstalter </t>
  </si>
  <si>
    <t xml:space="preserve">N.82.9.9 Erbringung sonstiger wirtschaftlicher Dienstleistungen für Unternehmen und Privatpersonen </t>
  </si>
  <si>
    <t>O.84.1.0 Öffentliche Verwaltung OHNE Einsatzfahrten mit Blaulicht</t>
  </si>
  <si>
    <t>O.84.1.1 Öffentliche Verwaltung MIT Einsatzfahrten mit Blaulicht</t>
  </si>
  <si>
    <t>O.84.2.0 Auswärtige Angelegenh., Verteidigung, Rechtspflege, öffentl. Sicherheit und Ordnung OHNE Fahrten mit Blaulicht</t>
  </si>
  <si>
    <t>O.84.2.1 Auswärtige Angelegenh., Verteidigung, Rechtspflege, öffentl. Sicherheit und Ordnung MIT Fahrten mit Blaulicht</t>
  </si>
  <si>
    <t xml:space="preserve">O.84.3.9 Sozialversicherung </t>
  </si>
  <si>
    <t xml:space="preserve">P.85.1.9 Kindergärten und Vorschulen </t>
  </si>
  <si>
    <t xml:space="preserve">P.85.2.9 Grundschulen </t>
  </si>
  <si>
    <t xml:space="preserve">P.85.3.9 Weiterführende Schulen </t>
  </si>
  <si>
    <t xml:space="preserve">P.85.4.9 Tertiärer und post-sekundärer, nicht tertiärer Unterricht </t>
  </si>
  <si>
    <t xml:space="preserve">P.85.5.9 Sonstiger Unterricht </t>
  </si>
  <si>
    <t xml:space="preserve">P.85.6.9 Erbringung von Dienstleistungen für den Unterricht </t>
  </si>
  <si>
    <t>Q.86.1.0 Krankenhäuser OHNE mobilem Pflegedienst</t>
  </si>
  <si>
    <t>Q.86.1.1 Krankenhäuser MIT mobilem Pflegedienst</t>
  </si>
  <si>
    <t xml:space="preserve">Q.86.2.9 Arzt- und Zahnarztpraxen </t>
  </si>
  <si>
    <t>Q.86.9.0 Gesundheitswesen a. n. g. OHNE Fahrten mit Blaulicht</t>
  </si>
  <si>
    <t>Q.86.9.1 Gesundheitswesen a. n. g. MIT Fahrten mit Blaulicht</t>
  </si>
  <si>
    <t>Q.87.1.0 Pflegeheime OHNE mobilem Pflegedienst</t>
  </si>
  <si>
    <t>Q.87.1.1 Pflegeheime MIT mobilem Pflegedienst</t>
  </si>
  <si>
    <t>Q.87.2.0 Stationäre Einrichtungen zur psychosozialen Betreuung, Suchtbekämpfung u. Ä. OHNE mobilem Pflegedienst</t>
  </si>
  <si>
    <t>Q.87.2.1 Stationäre Einrichtungen zur psychosozialen Betreuung, Suchtbekämpfung u. Ä. MIT mobilem Pflegedienst</t>
  </si>
  <si>
    <t>Q.87.3.0 Altenheime; Alten- und Behindertenwohnheime OHNE mobilem Pflegedienst</t>
  </si>
  <si>
    <t>Q.87.3.1 Altenheime; Alten- und Behindertenwohnheime MIT mobilem Pflegedienst</t>
  </si>
  <si>
    <t xml:space="preserve">Q.87.9.9 Sonstige Heime (ohne Erholungs- und Ferienheime) </t>
  </si>
  <si>
    <t>Q.88.1.0 Soziale Betreuung älterer Menschen und Behinderter OHNE mobilem Pflegedienst</t>
  </si>
  <si>
    <t>Q.88.1.1 Soziale Betreuung älterer Menschen und Behinderter MIT mobilem Pflegedienste</t>
  </si>
  <si>
    <t xml:space="preserve">Q.88.9.9 Sonstiges Sozialwesen (ohne Heime) </t>
  </si>
  <si>
    <t xml:space="preserve">R.90.0.9 Kreative, künstlerische und unterhaltende Tätigkeiten </t>
  </si>
  <si>
    <t xml:space="preserve">R.91.0.9 Bibliotheken, Archive, Museen, botanische und zoologische Gärten </t>
  </si>
  <si>
    <t xml:space="preserve">R.92.0.9 Spiel-, Wett- und Lotteriewesen </t>
  </si>
  <si>
    <t xml:space="preserve">R.93.1.9 Erbringung von Dienstleistungen des Sports </t>
  </si>
  <si>
    <t xml:space="preserve">R.93.2.9 Erbringung von sonstigen Dienstleistungen der Unterhaltung und der Erholung </t>
  </si>
  <si>
    <t xml:space="preserve">S.94.1.9 Wirtschafts- und Arbeitgeberverbände, Berufsorganisationen </t>
  </si>
  <si>
    <t xml:space="preserve">S.94.2.9 Arbeitnehmervereinigungen </t>
  </si>
  <si>
    <t xml:space="preserve">S.94.9.9 Kirchliche Vereinigungen; politische Parteien sowie sonstige Interessenvertretungen und Vereinigungen a. n. g. </t>
  </si>
  <si>
    <t xml:space="preserve">S.95.1.9 Reparatur von Datenverarbeitungs- und Telekommunikationsgeräten </t>
  </si>
  <si>
    <t xml:space="preserve">S.95.2.9 Reparatur von Gebrauchsgütern </t>
  </si>
  <si>
    <t xml:space="preserve">S.96.0.9 Erbringung von sonstigen überwiegend persönlichen Dienstleistungen </t>
  </si>
  <si>
    <t xml:space="preserve">T.97.0.9 Private Haushalte mit Hauspersonal </t>
  </si>
  <si>
    <t xml:space="preserve">T.98.1.9 Herstellung von Waren durch private Haushalte für den Eigenbedarf ohne ausgeprägten Schwerpunkt </t>
  </si>
  <si>
    <t xml:space="preserve">T.98.2.9 Erbringungen von Dienstleistungen durch private Haushalte für den Eigenbedarf ohne ausgeprägten Schwerpunkt </t>
  </si>
  <si>
    <t xml:space="preserve">U.99.0.9 Exterritoriale Organisationen und Körperschaften </t>
  </si>
  <si>
    <t>Matrix34</t>
  </si>
  <si>
    <t>Sind Fahrzeuge im Ausland zugelassen, ist es geplant, Fahrzeuge im Ausland zuzulassen oder haben Fahrzeuge ihren ständigen Standort im Ausland (&gt; 180 Tagen im Kalenderjahr) ?</t>
  </si>
  <si>
    <t>kein Gefahrgut oder genehmigungsfreies Gefahrgut innerhalb der Freigrenzen</t>
  </si>
  <si>
    <t xml:space="preserve">Hier haben Sie die Möglichkeit, Anmerkungen, Hinweise und Besonderheiten in freier Form aufzuführen: </t>
  </si>
  <si>
    <t>ja, giftig</t>
  </si>
  <si>
    <t>ja, entflammbar</t>
  </si>
  <si>
    <t>ja, explosiv</t>
  </si>
  <si>
    <t>ja, sonstige</t>
  </si>
  <si>
    <t>Matrix35</t>
  </si>
  <si>
    <t xml:space="preserve">Werden Gefahrgüter im nicht-öffentlichen Teil des Flughafens  befördert? </t>
  </si>
  <si>
    <r>
      <t xml:space="preserve">Effektives Beginndatum für die Flughafendeckung ? </t>
    </r>
    <r>
      <rPr>
        <sz val="12"/>
        <color rgb="FFFF0000"/>
        <rFont val="Times New Roman"/>
        <family val="1"/>
      </rPr>
      <t>(TT.MM.JJJJ)</t>
    </r>
  </si>
  <si>
    <t>Rollwege</t>
  </si>
  <si>
    <t>Start- und Landebahnen</t>
  </si>
  <si>
    <r>
      <t>Umgehungsstraße</t>
    </r>
    <r>
      <rPr>
        <sz val="8"/>
        <color theme="1"/>
        <rFont val="Calibri"/>
        <family val="2"/>
        <scheme val="minor"/>
      </rPr>
      <t xml:space="preserve"> (nicht-öffentliche Straße am Rande des Flughafens, die dem nicht öffentlichen Flughafenbereich zugewandt ist). </t>
    </r>
  </si>
  <si>
    <t>Matrix37</t>
  </si>
  <si>
    <r>
      <t xml:space="preserve">"grüne Zone" </t>
    </r>
    <r>
      <rPr>
        <sz val="8"/>
        <color theme="1"/>
        <rFont val="Calibri"/>
        <family val="2"/>
        <scheme val="minor"/>
      </rPr>
      <t xml:space="preserve">( die Fahrzeuge haben keinen direkten Kontakt zu Flugzeugen, kommen nicht in die Nähe von Flugzeugen und kreuzen weder Rollwege, das Vorfeld oder Start- und Landebahnen). </t>
    </r>
  </si>
  <si>
    <t>Einsatzgebiet</t>
  </si>
  <si>
    <t>Frequenz</t>
  </si>
  <si>
    <t>1 bis 5 Tage / Monat</t>
  </si>
  <si>
    <t>6 bis 10 Tage / Monat</t>
  </si>
  <si>
    <t>11 bis 20 Tage / Monat</t>
  </si>
  <si>
    <t xml:space="preserve">In welchen Bereichen werden die Fahrzeuge eingesetzt, wie oft und wie groß ist der Minimalabstand von Flugzeugen? </t>
  </si>
  <si>
    <t>Matrix39</t>
  </si>
  <si>
    <t>0 bis 20 m</t>
  </si>
  <si>
    <t xml:space="preserve">21 bis 50 m </t>
  </si>
  <si>
    <t xml:space="preserve">über 50 m </t>
  </si>
  <si>
    <t>Werden die Fahrzeuge von Sicherheitsfahrzeugen des Flughafens begleitet oder ständig vom Kontrollturm geleitet?</t>
  </si>
  <si>
    <t>Matrix40</t>
  </si>
  <si>
    <t>von Sicherheitsfahrzeugen begleitet</t>
  </si>
  <si>
    <t xml:space="preserve">vom Kontrollturm geleitet </t>
  </si>
  <si>
    <t>beides</t>
  </si>
  <si>
    <t xml:space="preserve">weder noch </t>
  </si>
  <si>
    <t xml:space="preserve">Genaue Beschreibung, welche Anforderungen / Voraussetzungen der Flughafen an die Genehmigung zum Befahren des nicht-öffentlichen Teils des Flughafens knüpft.   </t>
  </si>
  <si>
    <t>Matrix41</t>
  </si>
  <si>
    <t xml:space="preserve">weniger als 1 Jahr </t>
  </si>
  <si>
    <t xml:space="preserve">mehr als 10 Jahre </t>
  </si>
  <si>
    <t xml:space="preserve">Für wie viele Jahre wurde der Vertrag zwischen dem Flughafenbetreiber und dem VN abgeschlossen bzw. wie lange wird die Tätigkeit auf dem nicht-öffentlichen Teil des Flughafens dauern? </t>
  </si>
  <si>
    <t xml:space="preserve">Wird der Gebrauch der Fahrzeuge auf dem nicht-öffentlichen Teil des Flughafens überwacht?  </t>
  </si>
  <si>
    <t>ja, durch den VN</t>
  </si>
  <si>
    <t>ja, durch den Flughafenbetreiber</t>
  </si>
  <si>
    <t xml:space="preserve">Anzahl der Fahrer insgesamt, die Fahrzeuge auf dem nicht-öffentlichen Teil des Flughafens nutzen (auch Aushilfsfahrer, Leiharbeiter): </t>
  </si>
  <si>
    <t>Gesamtanzahl</t>
  </si>
  <si>
    <t>Matrix43</t>
  </si>
  <si>
    <t>keine</t>
  </si>
  <si>
    <t>bis 5 %</t>
  </si>
  <si>
    <t>6% bis 10%</t>
  </si>
  <si>
    <t>11% bis 20%</t>
  </si>
  <si>
    <t>21% bis 30%</t>
  </si>
  <si>
    <t>31% bis 40%</t>
  </si>
  <si>
    <t>41% bis 50%</t>
  </si>
  <si>
    <t>über 50%</t>
  </si>
  <si>
    <t xml:space="preserve">Sind in den letzten drei Jahren Schäden angefallen, die mit der Nutzung von Fahrzeugen im nicht-öffentlichen Teil eines Flughafens im Zusammenhang stehen? </t>
  </si>
  <si>
    <t>Wurden für einzelne Fahrer Genehmigungen zur Nutzung des nicht-öffentlichen Teil eines Flughafens in den letzten drei Jahre vorübergehend außer Kraft gesetzt oder zurückgezogen?</t>
  </si>
  <si>
    <t xml:space="preserve">Schadenhistorie und Fuhrparkentwicklung </t>
  </si>
  <si>
    <t>ggf. 4. VJ.</t>
  </si>
  <si>
    <t xml:space="preserve">laufendes Jahr </t>
  </si>
  <si>
    <r>
      <t>Original Verlaufsdaten des Vorversicherers für mindestens drei Vorjahre + lfd. Jahr, die Auskunft ü</t>
    </r>
    <r>
      <rPr>
        <sz val="12"/>
        <rFont val="Times New Roman"/>
        <family val="1"/>
      </rPr>
      <t xml:space="preserve">ber den Verlauf getrennt nach Sparten und Deckungen geben, sind beigefügt. </t>
    </r>
  </si>
  <si>
    <t xml:space="preserve">Informationen zur Fuhrparkentwicklung und - Zusammensetzung für mindestens drei Vorjahre + lfd. Jahr sind beigefügt. </t>
  </si>
  <si>
    <t>Seit wann betreibt der VN Tätigkeiten im nicht-öffentlichen Teil des Flughafens?</t>
  </si>
  <si>
    <t xml:space="preserve">Anteil an der gesamten transportierten Gefahrgutmenge in % </t>
  </si>
  <si>
    <t>Matrix44</t>
  </si>
  <si>
    <t xml:space="preserve">Welchen Anteil in % hat der Transport von Gefahrgut an den gesamt transportierten Gütern?  </t>
  </si>
  <si>
    <t>Werden Gefahrgüter als Teil der Ladung transportiert oder besteht die jeweilige Ladung ausschließlich aus Gefahrgut ?</t>
  </si>
  <si>
    <t>ausschließlich Gefahrgut</t>
  </si>
  <si>
    <t>Albanien</t>
  </si>
  <si>
    <t>Andorra</t>
  </si>
  <si>
    <t>Bosnien und Herzegowina</t>
  </si>
  <si>
    <t>Bulgarien</t>
  </si>
  <si>
    <t>Dänemark</t>
  </si>
  <si>
    <t>Estland</t>
  </si>
  <si>
    <t>Frankreich</t>
  </si>
  <si>
    <t>Belgien</t>
  </si>
  <si>
    <t>Finnland</t>
  </si>
  <si>
    <t>Griechenland</t>
  </si>
  <si>
    <t>Irland</t>
  </si>
  <si>
    <t>Island</t>
  </si>
  <si>
    <t>Italien</t>
  </si>
  <si>
    <t>Kasachstan</t>
  </si>
  <si>
    <t>Kosovo</t>
  </si>
  <si>
    <t>Kroatien</t>
  </si>
  <si>
    <t>Lettland</t>
  </si>
  <si>
    <t>Liechtenstein</t>
  </si>
  <si>
    <t>Litauen</t>
  </si>
  <si>
    <t>Luxemburg</t>
  </si>
  <si>
    <t>Malta</t>
  </si>
  <si>
    <t>Mazedonien</t>
  </si>
  <si>
    <t>Moldawien</t>
  </si>
  <si>
    <t>Monaco</t>
  </si>
  <si>
    <t>Montenegro</t>
  </si>
  <si>
    <t>Niederlande</t>
  </si>
  <si>
    <t>Norwegen</t>
  </si>
  <si>
    <t>Österreich</t>
  </si>
  <si>
    <t>Polen</t>
  </si>
  <si>
    <t>Portugal</t>
  </si>
  <si>
    <t>Rumänien</t>
  </si>
  <si>
    <t>Russland</t>
  </si>
  <si>
    <t>San Marino</t>
  </si>
  <si>
    <t>Schweden</t>
  </si>
  <si>
    <t>Schweiz</t>
  </si>
  <si>
    <t>Serbien</t>
  </si>
  <si>
    <t>Slowakei</t>
  </si>
  <si>
    <t>Slowenien</t>
  </si>
  <si>
    <t>Spanien</t>
  </si>
  <si>
    <t>Tschechien</t>
  </si>
  <si>
    <t>Türkei</t>
  </si>
  <si>
    <t>Ukraine</t>
  </si>
  <si>
    <t>Ungarn</t>
  </si>
  <si>
    <t>Vatikanstadt</t>
  </si>
  <si>
    <t>Weißrussland</t>
  </si>
  <si>
    <t>Nurtzung von Fahrzeugen auf dem nicht-öffentlichen Teil von Flughäfen?</t>
  </si>
  <si>
    <t>Wird die gewünschte Deckung (s. Tabellenblatt Checkliste) vom Kunden oder Vermittler nachgefragt ?</t>
  </si>
  <si>
    <t>matrix 46</t>
  </si>
  <si>
    <t>matrix47</t>
  </si>
  <si>
    <t xml:space="preserve">Anteil der Gefahrgut transportierenden Fahrzeuge am Gesamtfuhrpark in %: </t>
  </si>
  <si>
    <t xml:space="preserve">Sind bei den Fahrzeugen der Flotte Fahrzeuge vorhanden, die unter Einhaltung der gesetzlichen Bestimmungen und/oder behördlichen Auflagen mit Blaulicht ausgestattet sind? </t>
  </si>
  <si>
    <t>Bus Gelegenheitsverkehr</t>
  </si>
  <si>
    <t>Bus Linienverkehr</t>
  </si>
  <si>
    <t>Bus  sonstige</t>
  </si>
  <si>
    <t xml:space="preserve">Einschluss Traveller – Deckung in der Kraftfahrzeug-Haftpflichtversicherung  (im Ausland angemietete Fahrzeuge) </t>
  </si>
  <si>
    <t>Matrix48</t>
  </si>
  <si>
    <t>Art</t>
  </si>
  <si>
    <t xml:space="preserve">Genaue Beschreibung der auf dem exponierten Gelände stattfindenden Nutzung der Fahrzeuge des Versicherungsnehmers: </t>
  </si>
  <si>
    <t>Haben der Kunde bzw. seine Fahrer an einer ggf. notwendigen Verkehrseinweisung teilgenommen?</t>
  </si>
  <si>
    <t>Matrix49</t>
  </si>
  <si>
    <t>nicht notwendig</t>
  </si>
  <si>
    <t xml:space="preserve">Art und Anzahl der Fahrzeuge, die auf dem Gelände genutzt werden? </t>
  </si>
  <si>
    <t xml:space="preserve">Fragenbogen sonstige exponierte Gelände </t>
  </si>
  <si>
    <t>matrix16a</t>
  </si>
  <si>
    <t>bis 25% Ausland</t>
  </si>
  <si>
    <t>bis 50% Ausland</t>
  </si>
  <si>
    <t>bis 75% Ausland</t>
  </si>
  <si>
    <t>mehr als 75% Ausland</t>
  </si>
  <si>
    <t>Deutschland</t>
  </si>
  <si>
    <t>Deutschland und geographisches Europa</t>
  </si>
  <si>
    <r>
      <rPr>
        <b/>
        <u/>
        <sz val="11"/>
        <rFont val="Times New Roman"/>
        <family val="1"/>
      </rPr>
      <t>Wichtige Hinweise</t>
    </r>
    <r>
      <rPr>
        <b/>
        <sz val="11"/>
        <rFont val="Times New Roman"/>
        <family val="1"/>
      </rPr>
      <t xml:space="preserve">: </t>
    </r>
    <r>
      <rPr>
        <sz val="11"/>
        <rFont val="Times New Roman"/>
        <family val="1"/>
      </rPr>
      <t xml:space="preserve">Die hier gestellten Fragen dienen der Risikoermittlung und Beurteilung und sind u.a. Grundlage für eine Entscheidung, ob und zu welchen Konditionen angeboten werden kann. </t>
    </r>
    <r>
      <rPr>
        <u/>
        <sz val="11"/>
        <rFont val="Times New Roman"/>
        <family val="1"/>
      </rPr>
      <t>Bitte beantworten Sie alle Fragen in den grau hinterlegten Feldern.</t>
    </r>
    <r>
      <rPr>
        <sz val="11"/>
        <rFont val="Times New Roman"/>
        <family val="1"/>
      </rPr>
      <t xml:space="preserve"> Soweit zusätzliche Informationen benötigt werden, werden Sie hierauf hingewiesen. Bei bestimmten Branchen und/oder Risiken, wird ggf. die Beantwortung eines weiteren Fragebogens notwendig. Auf diese Fragebögen kann verzweigt werden. </t>
    </r>
  </si>
  <si>
    <t xml:space="preserve">Verfügen die Fahrer über die amtlich erforderlichen Qualifikationen und ggf. besondere Fahrerlaubnisse?   </t>
  </si>
  <si>
    <t xml:space="preserve">VK 1000 / TK 1000 </t>
  </si>
  <si>
    <t xml:space="preserve">Branche: </t>
  </si>
  <si>
    <t xml:space="preserve">Werden neueste Entwicklungen in Bezug auf die Sicherheits-Technologie von Fahrzeugen, soweit möglich, für den Fuhrpark übernommen? </t>
  </si>
  <si>
    <t xml:space="preserve">Werden die Risikokontrolle und das Risiko–Management  als zentraler Bestandteil der Unternehmenspraxis durch einen Gefahrgutbeauftragten sichergestellt?  </t>
  </si>
  <si>
    <t xml:space="preserve">Finden Fahrerauswahl, Training und laufende Überwachung der ADR-Bescheinigung von Fahrern im Rahmen der arbeitsrechtlichen Möglichkeiten statt? </t>
  </si>
  <si>
    <t>Hat das Unternehmen die UN-Standards für Beförderung gefährlicher Güter übernommen und haben alle Fahrer die Gefahrgutfahrzeuge fahren, die erforderlichen behördlichen Genehmigungen (ADR Bescheinigung)?</t>
  </si>
  <si>
    <t>Menge in kg je Jahr?</t>
  </si>
  <si>
    <t>Verpackungsgruppe I</t>
  </si>
  <si>
    <t>Verpackungsgruppe II</t>
  </si>
  <si>
    <t>Verpackungsgruppe III</t>
  </si>
  <si>
    <t xml:space="preserve">Hat das Unternehmen einen Gefahrgutbeauftragten? </t>
  </si>
  <si>
    <t>Gibt es einen Gefahrgutbericht (Jahresbericht) ?</t>
  </si>
  <si>
    <t xml:space="preserve">Sind in den letzten drei Jahren Schäden mit Gefahrgutfahrzeugen angefallen?  </t>
  </si>
  <si>
    <t>Art und Anzahl der Fahrzeuge, mit denen Gefahrgut transportiert / gezogen wird ?</t>
  </si>
  <si>
    <t xml:space="preserve">Zugmaschine </t>
  </si>
  <si>
    <t xml:space="preserve">Matrix12a </t>
  </si>
  <si>
    <t>kein Gefahrguttransport</t>
  </si>
  <si>
    <t>Anzahl Fahrer, die über eine ADR-Besch. verfügen</t>
  </si>
  <si>
    <t xml:space="preserve">Anzahl Fahrer unter 25 Jahre oder über 60 Jahre </t>
  </si>
  <si>
    <t>Dublette</t>
  </si>
  <si>
    <t>4.1</t>
  </si>
  <si>
    <t>1</t>
  </si>
  <si>
    <t>2</t>
  </si>
  <si>
    <t>8</t>
  </si>
  <si>
    <t>3</t>
  </si>
  <si>
    <t>9</t>
  </si>
  <si>
    <t>6-1</t>
  </si>
  <si>
    <t>3.</t>
  </si>
  <si>
    <t>7</t>
  </si>
  <si>
    <t xml:space="preserve">Druckgaspackungen; ätzend und/oder oxidierend und/oder entzündbar und/oder erstickend und/oder giftig </t>
  </si>
  <si>
    <t xml:space="preserve">Ammoniumnitrat-Gel, Zwischenprodukt für die Herstellung von Sprengstoffen, fest oder flüssig </t>
  </si>
  <si>
    <t>Ammoniumnitrat-Suspension, Zwischenprodukt für die Herstellung von Sprengstoffen, fest oder flüssig</t>
  </si>
  <si>
    <t xml:space="preserve"> UN-Nummer</t>
  </si>
  <si>
    <t>1. transportiertes Gefahrgut</t>
  </si>
  <si>
    <t>UN-Nummer/Menge/Anteil/Verpackungsgruppe</t>
  </si>
  <si>
    <t>2. transportiertes Gefahrgut</t>
  </si>
  <si>
    <t xml:space="preserve"> Gefahrgut UN-Nummer</t>
  </si>
  <si>
    <t xml:space="preserve">4. transportiertes Gefahrgut </t>
  </si>
  <si>
    <t>5. transportiertes Gefahrgut</t>
  </si>
  <si>
    <t>6. transportiertes</t>
  </si>
  <si>
    <t>7. transportiertes  Gefahrgut</t>
  </si>
  <si>
    <t>8. transportiertes Gefahrgut</t>
  </si>
  <si>
    <t>9. transportiertes Gefahrgut</t>
  </si>
  <si>
    <t>3. transportiertes Gefahrgut</t>
  </si>
  <si>
    <t xml:space="preserve">Großbritannien </t>
  </si>
  <si>
    <t xml:space="preserve">Minimalabstand zu Flugzeugen </t>
  </si>
  <si>
    <t>1.</t>
  </si>
  <si>
    <t>2.</t>
  </si>
  <si>
    <t xml:space="preserve">Anzahl Aushilfsfahrer, Leiharbeiter </t>
  </si>
  <si>
    <r>
      <t xml:space="preserve">Beginndatum </t>
    </r>
    <r>
      <rPr>
        <b/>
        <sz val="12"/>
        <rFont val="Times New Roman"/>
        <family val="1"/>
      </rPr>
      <t>bei Zurich?  (</t>
    </r>
    <r>
      <rPr>
        <sz val="12"/>
        <rFont val="Times New Roman"/>
        <family val="1"/>
      </rPr>
      <t xml:space="preserve">TT.MM.JJJJ) </t>
    </r>
  </si>
  <si>
    <t>Findet Gefahrguttransport statt?</t>
  </si>
  <si>
    <t>Werden Fahrzeuge in Chemiefabriken oder Raffinerien genutzt?</t>
  </si>
  <si>
    <t xml:space="preserve">Werden Fahrzeug auf sonstige exponierten Geländen, z.B. Bahngelände, genutzt? Bei "sonstigen exponierten Geländen" handelt es sich um Gelände, auf denen die Nutzung der versicherten Fahrzeuge zu einer über das normale Verkehrsrisiko hinausgehenden Schadeneintrittswahrscheinlichkeit oder Schadenhöhe führen kann. </t>
  </si>
  <si>
    <t>Matrix38a</t>
  </si>
  <si>
    <t>Sind bei den Fahrzeugen der Flotte Fahrzeuge vorhanden, mit denen der Transport von Profi-Sportlern, Profi-Sportvereinen und –Clubs, Profi-Entertainern, -Künstlern durchgeführt wird? Beispielhaft, nicht abschließend: Mannschaftsbusse von Bundesliga-Vereinen, Tour-Busse von Künstlern usw.</t>
  </si>
  <si>
    <t xml:space="preserve">Nutzfahrzeuge </t>
  </si>
  <si>
    <t xml:space="preserve">PKW </t>
  </si>
  <si>
    <t xml:space="preserve">Werden Fzge. oder Anhänger ggf. als  Selbstfahrervermietfzge. eingesetzt? </t>
  </si>
  <si>
    <t xml:space="preserve">Weeze </t>
  </si>
  <si>
    <t xml:space="preserve">PLZ: </t>
  </si>
  <si>
    <t xml:space="preserve">Zum Öffnen der Fuhrparkliste bitte Doppelklick auf Dateisymbol: </t>
  </si>
  <si>
    <r>
      <rPr>
        <b/>
        <u/>
        <sz val="11"/>
        <rFont val="Times New Roman"/>
        <family val="1"/>
      </rPr>
      <t>Wichtige Hinweise</t>
    </r>
    <r>
      <rPr>
        <b/>
        <sz val="11"/>
        <rFont val="Times New Roman"/>
        <family val="1"/>
      </rPr>
      <t xml:space="preserve">: </t>
    </r>
    <r>
      <rPr>
        <sz val="11"/>
        <rFont val="Times New Roman"/>
        <family val="1"/>
      </rPr>
      <t xml:space="preserve">Die hier gestellten Fragen dienen der Risikoermittlung und Beurteilung und sind u.a. Grundlage für eine Entscheidung, ob und zu welchen Konditionen angeboten werden kann. </t>
    </r>
    <r>
      <rPr>
        <u/>
        <sz val="11"/>
        <rFont val="Times New Roman"/>
        <family val="1"/>
      </rPr>
      <t>Bitte beantworten Sie alle Fragen in den grau hinterlegten Feldern.</t>
    </r>
    <r>
      <rPr>
        <sz val="11"/>
        <rFont val="Times New Roman"/>
        <family val="1"/>
      </rPr>
      <t xml:space="preserve"> Soweit zusätzliche Informationen benötigt werden, werden Sie hierauf hingewiesen. </t>
    </r>
  </si>
  <si>
    <t>Fragebogen Flughafen</t>
  </si>
  <si>
    <t xml:space="preserve">Werden Anhänger/Auflieger von Zugmaschinen Dritter (z.B. durch Subunternehmer) gezogen? </t>
  </si>
  <si>
    <t xml:space="preserve">nein </t>
  </si>
  <si>
    <t>Hat eine Schadensteuerung stattgefunden?</t>
  </si>
  <si>
    <t>Hat eine Steuerung der Glasschäden stattgefunden?</t>
  </si>
  <si>
    <t>ja, Steuerung in Vertragswerkstatt</t>
  </si>
  <si>
    <t>ja,Steuerung in freie Werkstatt/Werkstattnetz</t>
  </si>
  <si>
    <t>Matrix 51</t>
  </si>
  <si>
    <t>Anhänger im Güterverkehr</t>
  </si>
  <si>
    <t>Zugmaschinen im Güterverkehr</t>
  </si>
  <si>
    <t xml:space="preserve">sonstige - bitte unten aufführen </t>
  </si>
  <si>
    <t>Matrix33c</t>
  </si>
  <si>
    <t>Matrix33 b</t>
  </si>
  <si>
    <t xml:space="preserve">Hier haben Sie die Möglichkeit, Anmerkungen, Hinweise und Besonderheiten sowie ggf. auch weitere Deckungserweiterungen  in freier Form aufzuführen: </t>
  </si>
  <si>
    <t>mehr als 20 Tage / Monat</t>
  </si>
  <si>
    <r>
      <t xml:space="preserve">Genaue Beschreibung - bei </t>
    </r>
    <r>
      <rPr>
        <b/>
        <sz val="12"/>
        <color theme="1"/>
        <rFont val="Times New Roman"/>
        <family val="1"/>
      </rPr>
      <t xml:space="preserve">sonstige </t>
    </r>
    <r>
      <rPr>
        <sz val="12"/>
        <color theme="1"/>
        <rFont val="Times New Roman"/>
        <family val="1"/>
      </rPr>
      <t xml:space="preserve">auch der </t>
    </r>
    <r>
      <rPr>
        <b/>
        <sz val="12"/>
        <color theme="1"/>
        <rFont val="Times New Roman"/>
        <family val="1"/>
      </rPr>
      <t>Bereiche</t>
    </r>
    <r>
      <rPr>
        <sz val="12"/>
        <color theme="1"/>
        <rFont val="Times New Roman"/>
        <family val="1"/>
      </rPr>
      <t xml:space="preserve"> - und der in den vorstehend genannten Bereichen durchgeführten Tätigkeiten des Versicherungsnehmers, z.B. Wartung von Flugzeugen, Reparaturarbeiten an Start- oder Landebahnen usw.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</si>
</sst>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0\ &quot;€&quot;"/>
    <numFmt numFmtId="166" formatCode="#,##0.0"/>
  </numFmts>
  <fonts count="53"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4"/>
      <name val="Times New Roman"/>
      <family val="1"/>
    </font>
    <font>
      <sz val="14"/>
      <name val="Times New Roman"/>
      <family val="1"/>
    </font>
    <font>
      <sz val="10"/>
      <name val="Arial"/>
      <family val="2"/>
    </font>
    <font>
      <sz val="12"/>
      <name val="Times New Roman"/>
      <family val="1"/>
    </font>
    <font>
      <u/>
      <sz val="11"/>
      <color theme="10"/>
      <name val="Calibri"/>
      <family val="2"/>
      <scheme val="minor"/>
    </font>
    <font>
      <b/>
      <sz val="11"/>
      <name val="Calibri"/>
      <family val="2"/>
      <scheme val="minor"/>
    </font>
    <font>
      <sz val="11"/>
      <color rgb="FFFF0000"/>
      <name val="Calibri"/>
      <family val="2"/>
      <scheme val="minor"/>
    </font>
    <font>
      <sz val="11"/>
      <color theme="1"/>
      <name val="Calibri"/>
      <family val="2"/>
      <scheme val="minor"/>
    </font>
    <font>
      <sz val="10"/>
      <name val="Arial"/>
      <family val="2"/>
    </font>
    <font>
      <sz val="8"/>
      <color indexed="8"/>
      <name val="Verdana"/>
      <family val="2"/>
    </font>
    <font>
      <b/>
      <sz val="9"/>
      <color indexed="63"/>
      <name val="Verdana"/>
      <family val="2"/>
    </font>
    <font>
      <sz val="12"/>
      <color rgb="FF000000"/>
      <name val="Times New Roman"/>
      <family val="1"/>
    </font>
    <font>
      <u/>
      <sz val="12"/>
      <name val="Times New Roman"/>
      <family val="1"/>
    </font>
    <font>
      <b/>
      <u/>
      <sz val="12"/>
      <color rgb="FFFF0000"/>
      <name val="Times New Roman"/>
      <family val="1"/>
    </font>
    <font>
      <b/>
      <sz val="12"/>
      <color rgb="FFFF0000"/>
      <name val="Times New Roman"/>
      <family val="1"/>
    </font>
    <font>
      <sz val="8"/>
      <name val="Times New Roman"/>
      <family val="1"/>
    </font>
    <font>
      <b/>
      <sz val="12"/>
      <name val="Times New Roman"/>
      <family val="1"/>
    </font>
    <font>
      <b/>
      <sz val="11"/>
      <color theme="0"/>
      <name val="Calibri"/>
      <family val="2"/>
      <scheme val="minor"/>
    </font>
    <font>
      <sz val="10"/>
      <color indexed="8"/>
      <name val="Arial"/>
      <family val="2"/>
    </font>
    <font>
      <sz val="12"/>
      <color rgb="FFFF0000"/>
      <name val="Times New Roman"/>
      <family val="1"/>
    </font>
    <font>
      <sz val="11"/>
      <name val="Times New Roman"/>
      <family val="1"/>
    </font>
    <font>
      <b/>
      <u/>
      <sz val="11"/>
      <name val="Times New Roman"/>
      <family val="1"/>
    </font>
    <font>
      <b/>
      <sz val="11"/>
      <name val="Times New Roman"/>
      <family val="1"/>
    </font>
    <font>
      <u/>
      <sz val="11"/>
      <name val="Times New Roman"/>
      <family val="1"/>
    </font>
    <font>
      <sz val="8"/>
      <color theme="1"/>
      <name val="Calibri"/>
      <family val="2"/>
      <scheme val="minor"/>
    </font>
    <font>
      <b/>
      <sz val="14"/>
      <color theme="1"/>
      <name val="Times New Roman"/>
      <family val="1"/>
    </font>
    <font>
      <sz val="11"/>
      <color theme="1"/>
      <name val="Times New Roman"/>
      <family val="1"/>
    </font>
    <font>
      <b/>
      <sz val="11"/>
      <color theme="1"/>
      <name val="Times New Roman"/>
      <family val="1"/>
    </font>
    <font>
      <sz val="10"/>
      <color theme="1"/>
      <name val="Times New Roman"/>
      <family val="1"/>
    </font>
    <font>
      <b/>
      <u/>
      <sz val="12"/>
      <color theme="10"/>
      <name val="Times New Roman"/>
      <family val="1"/>
    </font>
    <font>
      <sz val="11"/>
      <color theme="0"/>
      <name val="Times New Roman"/>
      <family val="1"/>
    </font>
    <font>
      <u/>
      <sz val="11"/>
      <color theme="10"/>
      <name val="Times New Roman"/>
      <family val="1"/>
    </font>
    <font>
      <sz val="10"/>
      <name val="Times New Roman"/>
      <family val="1"/>
    </font>
    <font>
      <b/>
      <sz val="10"/>
      <name val="Times New Roman"/>
      <family val="1"/>
    </font>
    <font>
      <sz val="14"/>
      <color theme="0"/>
      <name val="Times New Roman"/>
      <family val="1"/>
    </font>
    <font>
      <sz val="6"/>
      <color theme="1"/>
      <name val="Times New Roman"/>
      <family val="1"/>
    </font>
    <font>
      <b/>
      <u/>
      <sz val="14"/>
      <name val="Times New Roman"/>
      <family val="1"/>
    </font>
    <font>
      <sz val="11"/>
      <color rgb="FFFF0000"/>
      <name val="Times New Roman"/>
      <family val="1"/>
    </font>
    <font>
      <b/>
      <sz val="11"/>
      <color rgb="FF000000"/>
      <name val="Calibri"/>
      <family val="2"/>
      <scheme val="minor"/>
    </font>
    <font>
      <u/>
      <sz val="11"/>
      <name val="Calibri"/>
      <family val="2"/>
      <scheme val="minor"/>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60"/>
      <name val="Calibri"/>
      <family val="2"/>
    </font>
    <font>
      <sz val="11"/>
      <color indexed="10"/>
      <name val="Calibri"/>
      <family val="2"/>
    </font>
  </fonts>
  <fills count="29">
    <fill>
      <patternFill patternType="none"/>
    </fill>
    <fill>
      <patternFill patternType="gray125"/>
    </fill>
    <fill>
      <patternFill patternType="solid">
        <fgColor theme="0" tint="-0.249977111117893"/>
        <bgColor indexed="64"/>
      </patternFill>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indexed="31"/>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A5A5A5"/>
      </patternFill>
    </fill>
    <fill>
      <patternFill patternType="solid">
        <fgColor rgb="FFFFFFCC"/>
        <bgColor indexed="64"/>
      </patternFill>
    </fill>
    <fill>
      <patternFill patternType="solid">
        <fgColor rgb="FFF9F9F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2"/>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43"/>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auto="1"/>
      </left>
      <right style="thin">
        <color auto="1"/>
      </right>
      <top style="thin">
        <color auto="1"/>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auto="1"/>
      </left>
      <right/>
      <top/>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AAAAAA"/>
      </left>
      <right style="medium">
        <color rgb="FFAAAAAA"/>
      </right>
      <top style="medium">
        <color rgb="FFAAAAAA"/>
      </top>
      <bottom style="medium">
        <color rgb="FFAAAAAA"/>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s>
  <cellStyleXfs count="42">
    <xf numFmtId="0" fontId="0" fillId="0" borderId="0"/>
    <xf numFmtId="0" fontId="8" fillId="0" borderId="0" applyNumberFormat="0" applyFill="0" applyBorder="0" applyAlignment="0" applyProtection="0"/>
    <xf numFmtId="0" fontId="10" fillId="0" borderId="0" applyNumberFormat="0" applyFill="0" applyBorder="0" applyAlignment="0" applyProtection="0"/>
    <xf numFmtId="0" fontId="6" fillId="0" borderId="0"/>
    <xf numFmtId="0" fontId="6" fillId="0" borderId="0"/>
    <xf numFmtId="0" fontId="6"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6" fillId="0" borderId="0"/>
    <xf numFmtId="0" fontId="12" fillId="0" borderId="0"/>
    <xf numFmtId="0" fontId="21" fillId="10" borderId="16" applyNumberFormat="0" applyAlignment="0" applyProtection="0"/>
    <xf numFmtId="0" fontId="22" fillId="0" borderId="0"/>
    <xf numFmtId="0" fontId="6" fillId="0" borderId="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16" borderId="0" applyNumberFormat="0" applyBorder="0" applyAlignment="0" applyProtection="0"/>
    <xf numFmtId="0" fontId="44" fillId="21"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19" borderId="0" applyNumberFormat="0" applyBorder="0" applyAlignment="0" applyProtection="0"/>
    <xf numFmtId="0" fontId="46" fillId="20" borderId="33" applyNumberFormat="0" applyAlignment="0" applyProtection="0"/>
    <xf numFmtId="0" fontId="47" fillId="20" borderId="34" applyNumberFormat="0" applyAlignment="0" applyProtection="0"/>
    <xf numFmtId="0" fontId="48" fillId="18" borderId="34" applyNumberFormat="0" applyAlignment="0" applyProtection="0"/>
    <xf numFmtId="0" fontId="49" fillId="0" borderId="35"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cellStyleXfs>
  <cellXfs count="364">
    <xf numFmtId="0" fontId="0" fillId="0" borderId="0" xfId="0"/>
    <xf numFmtId="0" fontId="1" fillId="0" borderId="0" xfId="0" applyFont="1"/>
    <xf numFmtId="0" fontId="0" fillId="0" borderId="0" xfId="0" applyAlignment="1">
      <alignment wrapText="1"/>
    </xf>
    <xf numFmtId="0" fontId="9" fillId="0" borderId="0" xfId="0" applyFont="1" applyAlignment="1">
      <alignment horizontal="center"/>
    </xf>
    <xf numFmtId="0" fontId="1" fillId="0" borderId="0" xfId="0" applyFont="1" applyAlignment="1">
      <alignment horizontal="center"/>
    </xf>
    <xf numFmtId="0" fontId="0" fillId="0" borderId="0" xfId="0" applyAlignment="1">
      <alignment horizontal="right"/>
    </xf>
    <xf numFmtId="9" fontId="0" fillId="0" borderId="0" xfId="0" applyNumberFormat="1"/>
    <xf numFmtId="49" fontId="0" fillId="0" borderId="0" xfId="0" applyNumberFormat="1"/>
    <xf numFmtId="0" fontId="0" fillId="2" borderId="1" xfId="0" applyFill="1" applyBorder="1" applyAlignment="1">
      <alignment horizontal="center" vertical="center"/>
    </xf>
    <xf numFmtId="0" fontId="0" fillId="0" borderId="0" xfId="0"/>
    <xf numFmtId="0" fontId="0" fillId="0" borderId="0" xfId="0" applyAlignment="1">
      <alignment wrapText="1"/>
    </xf>
    <xf numFmtId="0" fontId="13" fillId="0" borderId="13" xfId="13" applyFont="1" applyBorder="1" applyAlignment="1">
      <alignment horizontal="center" wrapText="1"/>
    </xf>
    <xf numFmtId="0" fontId="14" fillId="6" borderId="13" xfId="13" applyFont="1" applyFill="1" applyBorder="1" applyAlignment="1">
      <alignment horizontal="center" vertical="center" wrapText="1"/>
    </xf>
    <xf numFmtId="0" fontId="0" fillId="0" borderId="0" xfId="0" applyAlignment="1">
      <alignment horizontal="center"/>
    </xf>
    <xf numFmtId="0" fontId="13" fillId="0" borderId="14" xfId="13" applyFont="1" applyFill="1" applyBorder="1" applyAlignment="1">
      <alignment horizontal="center" wrapText="1"/>
    </xf>
    <xf numFmtId="0" fontId="0" fillId="0" borderId="0" xfId="0"/>
    <xf numFmtId="0" fontId="1" fillId="0" borderId="0" xfId="0" applyFont="1"/>
    <xf numFmtId="0" fontId="0" fillId="0" borderId="0" xfId="0" applyFont="1"/>
    <xf numFmtId="0" fontId="3" fillId="0" borderId="0" xfId="0" applyFont="1" applyAlignment="1">
      <alignment vertical="center"/>
    </xf>
    <xf numFmtId="0" fontId="7" fillId="0" borderId="0" xfId="0" applyFont="1" applyAlignment="1">
      <alignment horizontal="justify" vertical="center"/>
    </xf>
    <xf numFmtId="0" fontId="2" fillId="0" borderId="0" xfId="0" applyFont="1"/>
    <xf numFmtId="0" fontId="15" fillId="0" borderId="0" xfId="0" applyFont="1" applyAlignment="1">
      <alignment horizontal="justify" vertical="center"/>
    </xf>
    <xf numFmtId="0" fontId="7" fillId="9" borderId="0" xfId="0" applyFont="1" applyFill="1" applyAlignment="1">
      <alignment horizontal="justify" vertical="center"/>
    </xf>
    <xf numFmtId="0" fontId="16" fillId="0" borderId="0" xfId="0" applyFont="1" applyAlignment="1">
      <alignment horizontal="justify" vertical="center"/>
    </xf>
    <xf numFmtId="0" fontId="2" fillId="0" borderId="0" xfId="0" applyFont="1" applyAlignment="1"/>
    <xf numFmtId="0" fontId="7" fillId="0" borderId="0" xfId="0" applyFont="1" applyAlignment="1">
      <alignment horizontal="left" vertical="center" wrapText="1"/>
    </xf>
    <xf numFmtId="0" fontId="3" fillId="0" borderId="0" xfId="0" applyFont="1"/>
    <xf numFmtId="0" fontId="20" fillId="0" borderId="0" xfId="0" applyFont="1" applyAlignment="1">
      <alignment horizontal="justify" vertical="center"/>
    </xf>
    <xf numFmtId="0" fontId="2" fillId="0" borderId="0" xfId="0" applyFont="1" applyAlignment="1">
      <alignment wrapText="1"/>
    </xf>
    <xf numFmtId="0" fontId="7" fillId="8" borderId="0" xfId="0" applyFont="1" applyFill="1" applyAlignment="1">
      <alignment horizontal="justify" vertical="center"/>
    </xf>
    <xf numFmtId="0" fontId="15" fillId="0" borderId="0" xfId="0" applyFont="1" applyAlignment="1">
      <alignment horizontal="left" vertical="center" indent="2"/>
    </xf>
    <xf numFmtId="0" fontId="9" fillId="0" borderId="0" xfId="0" applyFont="1" applyAlignment="1">
      <alignment horizontal="left"/>
    </xf>
    <xf numFmtId="0" fontId="0" fillId="0" borderId="0" xfId="0"/>
    <xf numFmtId="0" fontId="1" fillId="0" borderId="0" xfId="0" applyFont="1"/>
    <xf numFmtId="9" fontId="0" fillId="0" borderId="0" xfId="0" applyNumberFormat="1"/>
    <xf numFmtId="0" fontId="0" fillId="0" borderId="0" xfId="0" applyFont="1"/>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xf numFmtId="0" fontId="42" fillId="12" borderId="29" xfId="0" applyFont="1" applyFill="1" applyBorder="1" applyAlignment="1">
      <alignment horizontal="center" vertical="center" wrapText="1"/>
    </xf>
    <xf numFmtId="49" fontId="42" fillId="12" borderId="29" xfId="0" applyNumberFormat="1" applyFont="1" applyFill="1" applyBorder="1" applyAlignment="1">
      <alignment horizontal="center" vertical="center" wrapText="1"/>
    </xf>
    <xf numFmtId="49" fontId="0" fillId="0" borderId="0" xfId="0" applyNumberFormat="1" applyFill="1"/>
    <xf numFmtId="166" fontId="24" fillId="2" borderId="17" xfId="0" applyNumberFormat="1" applyFont="1" applyFill="1" applyBorder="1" applyAlignment="1" applyProtection="1">
      <alignment horizontal="center" vertical="center"/>
      <protection locked="0" hidden="1"/>
    </xf>
    <xf numFmtId="0" fontId="30" fillId="2" borderId="17" xfId="0" applyFont="1" applyFill="1" applyBorder="1" applyAlignment="1" applyProtection="1">
      <alignment horizontal="center" vertical="center"/>
      <protection locked="0" hidden="1"/>
    </xf>
    <xf numFmtId="0" fontId="24" fillId="2" borderId="17" xfId="0" applyFont="1" applyFill="1" applyBorder="1" applyAlignment="1" applyProtection="1">
      <alignment horizontal="center" vertical="center" wrapText="1"/>
      <protection locked="0" hidden="1"/>
    </xf>
    <xf numFmtId="14" fontId="30" fillId="2" borderId="17" xfId="0" applyNumberFormat="1" applyFont="1" applyFill="1" applyBorder="1" applyAlignment="1" applyProtection="1">
      <alignment horizontal="center" vertical="center"/>
      <protection locked="0" hidden="1"/>
    </xf>
    <xf numFmtId="0" fontId="30" fillId="5" borderId="0" xfId="0" applyFont="1" applyFill="1" applyBorder="1" applyAlignment="1" applyProtection="1">
      <alignment vertical="center"/>
      <protection locked="0" hidden="1"/>
    </xf>
    <xf numFmtId="0" fontId="30" fillId="5" borderId="0" xfId="0" applyFont="1" applyFill="1" applyBorder="1" applyAlignment="1" applyProtection="1">
      <alignment vertical="center" wrapText="1"/>
      <protection locked="0" hidden="1"/>
    </xf>
    <xf numFmtId="0" fontId="30" fillId="0" borderId="0" xfId="0" applyFont="1" applyBorder="1" applyAlignment="1" applyProtection="1">
      <alignment vertical="center"/>
    </xf>
    <xf numFmtId="0" fontId="30" fillId="0" borderId="10" xfId="0" applyFont="1" applyBorder="1" applyAlignment="1" applyProtection="1">
      <alignment vertical="center"/>
    </xf>
    <xf numFmtId="0" fontId="30" fillId="0" borderId="11" xfId="0" applyFont="1" applyBorder="1" applyAlignment="1" applyProtection="1">
      <alignment vertical="center"/>
    </xf>
    <xf numFmtId="0" fontId="30" fillId="0" borderId="10" xfId="0" applyFont="1" applyBorder="1" applyAlignment="1" applyProtection="1">
      <alignment vertical="center" wrapText="1"/>
    </xf>
    <xf numFmtId="0" fontId="30" fillId="0" borderId="0" xfId="0" applyFont="1" applyBorder="1" applyAlignment="1" applyProtection="1">
      <alignment vertical="center" wrapText="1"/>
    </xf>
    <xf numFmtId="0" fontId="36" fillId="0" borderId="0" xfId="0" applyFont="1" applyBorder="1" applyAlignment="1" applyProtection="1">
      <alignment vertical="center"/>
    </xf>
    <xf numFmtId="0" fontId="31" fillId="0" borderId="10" xfId="0" applyFont="1" applyBorder="1" applyAlignment="1" applyProtection="1">
      <alignment vertical="center" wrapText="1"/>
    </xf>
    <xf numFmtId="0" fontId="7" fillId="0" borderId="0" xfId="0" applyFont="1" applyBorder="1" applyAlignment="1" applyProtection="1">
      <alignment vertical="center" wrapText="1"/>
    </xf>
    <xf numFmtId="0" fontId="3" fillId="0" borderId="10" xfId="0" applyFont="1" applyBorder="1" applyAlignment="1" applyProtection="1">
      <alignment vertical="center" wrapText="1"/>
    </xf>
    <xf numFmtId="0" fontId="7" fillId="0" borderId="0" xfId="0" applyFont="1" applyBorder="1" applyAlignment="1" applyProtection="1">
      <alignment vertical="center"/>
    </xf>
    <xf numFmtId="0" fontId="7" fillId="0" borderId="11" xfId="0" applyFont="1" applyBorder="1" applyAlignment="1" applyProtection="1">
      <alignment vertical="center"/>
    </xf>
    <xf numFmtId="0" fontId="2" fillId="0" borderId="0" xfId="0" applyFont="1" applyBorder="1" applyAlignment="1" applyProtection="1">
      <alignment vertical="center" wrapText="1"/>
    </xf>
    <xf numFmtId="0" fontId="2" fillId="0" borderId="11" xfId="0" applyFont="1" applyBorder="1" applyAlignment="1" applyProtection="1">
      <alignment vertical="center" wrapText="1"/>
    </xf>
    <xf numFmtId="0" fontId="36" fillId="0" borderId="11" xfId="0" applyFont="1" applyBorder="1" applyAlignment="1" applyProtection="1">
      <alignment vertical="center"/>
    </xf>
    <xf numFmtId="0" fontId="30" fillId="0" borderId="11" xfId="0" applyFont="1" applyBorder="1" applyAlignment="1" applyProtection="1">
      <alignment vertical="center" wrapText="1"/>
    </xf>
    <xf numFmtId="0" fontId="30" fillId="0" borderId="30" xfId="0" applyFont="1" applyBorder="1" applyAlignment="1" applyProtection="1">
      <alignment vertical="center"/>
    </xf>
    <xf numFmtId="0" fontId="31" fillId="0" borderId="0" xfId="0" applyFont="1" applyBorder="1" applyAlignment="1" applyProtection="1">
      <alignment vertical="center"/>
    </xf>
    <xf numFmtId="0" fontId="31" fillId="0" borderId="11" xfId="0" applyFont="1" applyBorder="1" applyAlignment="1" applyProtection="1">
      <alignment vertical="center"/>
    </xf>
    <xf numFmtId="0" fontId="30" fillId="5" borderId="0" xfId="0" applyFont="1" applyFill="1" applyBorder="1" applyAlignment="1" applyProtection="1">
      <alignment vertical="center"/>
    </xf>
    <xf numFmtId="0" fontId="31" fillId="5" borderId="0" xfId="0" applyFont="1" applyFill="1" applyBorder="1" applyAlignment="1" applyProtection="1">
      <alignment vertical="center"/>
    </xf>
    <xf numFmtId="0" fontId="31" fillId="5" borderId="11"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26" fillId="0" borderId="11" xfId="0" applyFont="1" applyFill="1" applyBorder="1" applyAlignment="1" applyProtection="1">
      <alignment vertical="center"/>
    </xf>
    <xf numFmtId="0" fontId="39" fillId="0" borderId="0" xfId="0" applyFont="1" applyBorder="1" applyAlignment="1" applyProtection="1">
      <alignment vertical="center"/>
    </xf>
    <xf numFmtId="0" fontId="30" fillId="0" borderId="0" xfId="0" applyFont="1" applyBorder="1" applyAlignment="1" applyProtection="1">
      <alignment horizontal="left" vertical="center"/>
    </xf>
    <xf numFmtId="0" fontId="31"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0" fillId="0" borderId="0" xfId="0" applyFont="1" applyBorder="1" applyAlignment="1" applyProtection="1">
      <alignment horizontal="right" vertical="center"/>
    </xf>
    <xf numFmtId="0" fontId="2" fillId="0" borderId="0" xfId="0" applyFont="1" applyBorder="1" applyAlignment="1" applyProtection="1">
      <alignment vertical="center"/>
    </xf>
    <xf numFmtId="0" fontId="30" fillId="0" borderId="11" xfId="0" applyFont="1" applyBorder="1" applyProtection="1"/>
    <xf numFmtId="0" fontId="30" fillId="0" borderId="0" xfId="0" applyFont="1" applyBorder="1" applyProtection="1"/>
    <xf numFmtId="0" fontId="30" fillId="0" borderId="10" xfId="0" applyFont="1" applyBorder="1" applyProtection="1"/>
    <xf numFmtId="0" fontId="3" fillId="0" borderId="0" xfId="0" applyFont="1" applyBorder="1" applyAlignment="1" applyProtection="1"/>
    <xf numFmtId="0" fontId="3" fillId="0" borderId="11" xfId="0" applyFont="1" applyBorder="1" applyAlignment="1" applyProtection="1"/>
    <xf numFmtId="0" fontId="2" fillId="0" borderId="10" xfId="0" applyFont="1" applyBorder="1" applyAlignment="1" applyProtection="1">
      <alignment vertical="center" wrapText="1"/>
    </xf>
    <xf numFmtId="0" fontId="2" fillId="0" borderId="10" xfId="0" applyFont="1" applyFill="1" applyBorder="1" applyAlignment="1" applyProtection="1">
      <alignment vertical="center" wrapText="1"/>
    </xf>
    <xf numFmtId="0" fontId="24" fillId="0" borderId="0"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30" fillId="0" borderId="0" xfId="0" applyFont="1" applyFill="1" applyBorder="1" applyProtection="1"/>
    <xf numFmtId="0" fontId="30" fillId="0" borderId="11" xfId="0" applyFont="1" applyFill="1" applyBorder="1" applyProtection="1"/>
    <xf numFmtId="0" fontId="37" fillId="0" borderId="0" xfId="0" applyFont="1" applyBorder="1" applyAlignment="1" applyProtection="1">
      <alignment vertical="center" wrapText="1"/>
    </xf>
    <xf numFmtId="0" fontId="30" fillId="2" borderId="3" xfId="0" applyFont="1" applyFill="1" applyBorder="1" applyAlignment="1" applyProtection="1">
      <alignment horizontal="center" vertical="center"/>
      <protection locked="0" hidden="1"/>
    </xf>
    <xf numFmtId="0" fontId="30" fillId="2" borderId="32" xfId="0" applyFont="1" applyFill="1" applyBorder="1" applyAlignment="1" applyProtection="1">
      <alignment horizontal="center" vertical="center"/>
      <protection locked="0" hidden="1"/>
    </xf>
    <xf numFmtId="0" fontId="30" fillId="0" borderId="0" xfId="0" applyFont="1" applyBorder="1" applyAlignment="1" applyProtection="1">
      <alignment vertical="center"/>
      <protection locked="0" hidden="1"/>
    </xf>
    <xf numFmtId="9" fontId="30" fillId="2" borderId="17" xfId="0" applyNumberFormat="1" applyFont="1" applyFill="1" applyBorder="1" applyAlignment="1" applyProtection="1">
      <alignment horizontal="center" vertical="center"/>
      <protection locked="0" hidden="1"/>
    </xf>
    <xf numFmtId="0" fontId="24" fillId="2" borderId="17" xfId="0" applyFont="1" applyFill="1" applyBorder="1" applyAlignment="1" applyProtection="1">
      <alignment horizontal="center" wrapText="1"/>
      <protection locked="0" hidden="1"/>
    </xf>
    <xf numFmtId="9" fontId="24" fillId="2" borderId="17" xfId="0" applyNumberFormat="1" applyFont="1" applyFill="1" applyBorder="1" applyAlignment="1" applyProtection="1">
      <alignment horizontal="center" wrapText="1"/>
      <protection locked="0" hidden="1"/>
    </xf>
    <xf numFmtId="0" fontId="30" fillId="0" borderId="0" xfId="0" applyFont="1" applyBorder="1" applyAlignment="1" applyProtection="1">
      <alignment vertical="center" wrapText="1"/>
      <protection locked="0" hidden="1"/>
    </xf>
    <xf numFmtId="3" fontId="24" fillId="2" borderId="17" xfId="0" applyNumberFormat="1" applyFont="1" applyFill="1" applyBorder="1" applyAlignment="1" applyProtection="1">
      <alignment horizontal="center" wrapText="1"/>
      <protection locked="0" hidden="1"/>
    </xf>
    <xf numFmtId="0" fontId="24" fillId="2" borderId="12" xfId="0" applyFont="1" applyFill="1" applyBorder="1" applyAlignment="1" applyProtection="1">
      <alignment horizontal="center" wrapText="1"/>
      <protection locked="0" hidden="1"/>
    </xf>
    <xf numFmtId="0" fontId="30" fillId="2" borderId="17" xfId="0" applyFont="1" applyFill="1" applyBorder="1" applyAlignment="1" applyProtection="1">
      <alignment horizontal="center" vertical="center" wrapText="1"/>
      <protection locked="0" hidden="1"/>
    </xf>
    <xf numFmtId="0" fontId="31" fillId="0" borderId="0" xfId="0" applyFont="1" applyBorder="1" applyAlignment="1" applyProtection="1">
      <alignment horizontal="center" wrapText="1"/>
      <protection hidden="1"/>
    </xf>
    <xf numFmtId="0" fontId="30" fillId="0" borderId="0" xfId="0" applyFont="1" applyBorder="1" applyAlignment="1" applyProtection="1">
      <alignment vertical="center"/>
      <protection hidden="1"/>
    </xf>
    <xf numFmtId="0" fontId="1" fillId="11" borderId="0" xfId="0" applyFont="1" applyFill="1"/>
    <xf numFmtId="0" fontId="0" fillId="11" borderId="0" xfId="0" applyFill="1"/>
    <xf numFmtId="0" fontId="0" fillId="11" borderId="0" xfId="0" applyFill="1" applyAlignment="1">
      <alignment wrapText="1"/>
    </xf>
    <xf numFmtId="0" fontId="0" fillId="0" borderId="0" xfId="0" applyFill="1"/>
    <xf numFmtId="0" fontId="24" fillId="2" borderId="17" xfId="0" applyFont="1" applyFill="1" applyBorder="1" applyAlignment="1" applyProtection="1">
      <alignment horizontal="center" vertical="center"/>
      <protection locked="0" hidden="1"/>
    </xf>
    <xf numFmtId="0" fontId="4" fillId="0" borderId="0" xfId="0" applyFont="1" applyProtection="1">
      <protection hidden="1"/>
    </xf>
    <xf numFmtId="0" fontId="5" fillId="0" borderId="0" xfId="0" applyFont="1" applyProtection="1">
      <protection hidden="1"/>
    </xf>
    <xf numFmtId="0" fontId="0" fillId="0" borderId="0" xfId="0" applyProtection="1">
      <protection hidden="1"/>
    </xf>
    <xf numFmtId="164" fontId="5" fillId="0" borderId="17" xfId="0" applyNumberFormat="1" applyFont="1" applyBorder="1" applyProtection="1">
      <protection hidden="1"/>
    </xf>
    <xf numFmtId="0" fontId="38" fillId="0" borderId="0" xfId="0" applyFont="1" applyBorder="1" applyProtection="1">
      <protection hidden="1"/>
    </xf>
    <xf numFmtId="0" fontId="1" fillId="0" borderId="0" xfId="0" applyFont="1" applyProtection="1">
      <protection hidden="1"/>
    </xf>
    <xf numFmtId="0" fontId="30" fillId="0" borderId="0" xfId="0" applyFont="1" applyProtection="1">
      <protection hidden="1"/>
    </xf>
    <xf numFmtId="0" fontId="30" fillId="0" borderId="10" xfId="0" applyFont="1" applyBorder="1" applyAlignment="1" applyProtection="1">
      <alignment vertical="center"/>
      <protection hidden="1"/>
    </xf>
    <xf numFmtId="0" fontId="30" fillId="0" borderId="11" xfId="0" applyFont="1" applyBorder="1" applyAlignment="1" applyProtection="1">
      <alignment vertical="center"/>
      <protection hidden="1"/>
    </xf>
    <xf numFmtId="0" fontId="3" fillId="0" borderId="10" xfId="0" applyFont="1" applyBorder="1" applyProtection="1">
      <protection hidden="1"/>
    </xf>
    <xf numFmtId="0" fontId="30" fillId="0" borderId="0" xfId="0" applyFont="1" applyBorder="1" applyAlignment="1" applyProtection="1">
      <alignment wrapText="1"/>
      <protection hidden="1"/>
    </xf>
    <xf numFmtId="0" fontId="30" fillId="0" borderId="11" xfId="0" applyFont="1" applyBorder="1" applyAlignment="1" applyProtection="1">
      <alignment wrapText="1"/>
      <protection hidden="1"/>
    </xf>
    <xf numFmtId="0" fontId="30" fillId="0" borderId="0" xfId="0" applyFont="1" applyAlignment="1" applyProtection="1">
      <alignment wrapText="1"/>
      <protection hidden="1"/>
    </xf>
    <xf numFmtId="0" fontId="7" fillId="0" borderId="10" xfId="0" applyFont="1" applyBorder="1" applyAlignment="1" applyProtection="1">
      <alignment horizontal="left" vertical="center" wrapText="1"/>
      <protection hidden="1"/>
    </xf>
    <xf numFmtId="0" fontId="30" fillId="0" borderId="10" xfId="0" applyFont="1" applyBorder="1" applyProtection="1">
      <protection hidden="1"/>
    </xf>
    <xf numFmtId="0" fontId="30" fillId="0" borderId="0" xfId="0" applyFont="1" applyBorder="1" applyProtection="1">
      <protection hidden="1"/>
    </xf>
    <xf numFmtId="0" fontId="30" fillId="0" borderId="11" xfId="0" applyFont="1" applyBorder="1" applyProtection="1">
      <protection hidden="1"/>
    </xf>
    <xf numFmtId="0" fontId="3" fillId="4" borderId="26" xfId="0" applyFont="1" applyFill="1" applyBorder="1" applyAlignment="1" applyProtection="1">
      <protection hidden="1"/>
    </xf>
    <xf numFmtId="0" fontId="3" fillId="4" borderId="27" xfId="0" applyFont="1" applyFill="1" applyBorder="1" applyAlignment="1" applyProtection="1">
      <protection hidden="1"/>
    </xf>
    <xf numFmtId="0" fontId="3" fillId="4" borderId="28" xfId="0" applyFont="1" applyFill="1" applyBorder="1" applyAlignment="1" applyProtection="1">
      <protection hidden="1"/>
    </xf>
    <xf numFmtId="0" fontId="7" fillId="0" borderId="10" xfId="0" applyFont="1" applyBorder="1" applyAlignment="1" applyProtection="1">
      <alignment horizontal="justify" vertical="center"/>
      <protection hidden="1"/>
    </xf>
    <xf numFmtId="0" fontId="2" fillId="0" borderId="10" xfId="0" applyFont="1" applyBorder="1" applyProtection="1">
      <protection hidden="1"/>
    </xf>
    <xf numFmtId="0" fontId="3" fillId="4" borderId="26" xfId="0" applyFont="1" applyFill="1" applyBorder="1" applyAlignment="1" applyProtection="1">
      <alignment horizontal="left"/>
      <protection hidden="1"/>
    </xf>
    <xf numFmtId="0" fontId="2" fillId="4" borderId="27" xfId="0" applyFont="1" applyFill="1" applyBorder="1" applyProtection="1">
      <protection hidden="1"/>
    </xf>
    <xf numFmtId="0" fontId="30" fillId="4" borderId="27" xfId="0" applyFont="1" applyFill="1" applyBorder="1" applyProtection="1">
      <protection hidden="1"/>
    </xf>
    <xf numFmtId="0" fontId="30" fillId="4" borderId="28" xfId="0" applyFont="1" applyFill="1" applyBorder="1" applyProtection="1">
      <protection hidden="1"/>
    </xf>
    <xf numFmtId="0" fontId="20" fillId="4" borderId="26" xfId="0" applyFont="1" applyFill="1" applyBorder="1" applyAlignment="1" applyProtection="1">
      <alignment horizontal="justify" vertical="center"/>
      <protection hidden="1"/>
    </xf>
    <xf numFmtId="0" fontId="3" fillId="4" borderId="26" xfId="0" applyFont="1" applyFill="1" applyBorder="1" applyProtection="1">
      <protection hidden="1"/>
    </xf>
    <xf numFmtId="0" fontId="7" fillId="0" borderId="7" xfId="0" applyFont="1" applyBorder="1" applyAlignment="1" applyProtection="1">
      <alignment horizontal="left" vertical="center" wrapText="1"/>
      <protection hidden="1"/>
    </xf>
    <xf numFmtId="0" fontId="30" fillId="0" borderId="8" xfId="0" applyFont="1" applyBorder="1" applyProtection="1">
      <protection hidden="1"/>
    </xf>
    <xf numFmtId="0" fontId="30" fillId="0" borderId="9" xfId="0" applyFont="1" applyBorder="1" applyProtection="1">
      <protection hidden="1"/>
    </xf>
    <xf numFmtId="0" fontId="35" fillId="0" borderId="0" xfId="1" quotePrefix="1" applyFont="1" applyProtection="1">
      <protection hidden="1"/>
    </xf>
    <xf numFmtId="0" fontId="8" fillId="0" borderId="0" xfId="1" applyAlignment="1" applyProtection="1">
      <alignment horizontal="right"/>
      <protection locked="0" hidden="1"/>
    </xf>
    <xf numFmtId="0" fontId="30" fillId="0" borderId="0" xfId="0" applyFont="1" applyBorder="1" applyAlignment="1" applyProtection="1">
      <alignment vertical="center" wrapText="1"/>
      <protection hidden="1"/>
    </xf>
    <xf numFmtId="0" fontId="30" fillId="0" borderId="0" xfId="0" applyFont="1" applyAlignment="1" applyProtection="1">
      <alignment vertical="center"/>
      <protection hidden="1"/>
    </xf>
    <xf numFmtId="0" fontId="2" fillId="0" borderId="10" xfId="0" applyFont="1" applyBorder="1" applyAlignment="1" applyProtection="1">
      <alignment vertical="center"/>
      <protection hidden="1"/>
    </xf>
    <xf numFmtId="0" fontId="31" fillId="0" borderId="0" xfId="0" applyFont="1" applyBorder="1" applyAlignment="1" applyProtection="1">
      <alignment horizontal="center" vertical="center"/>
      <protection hidden="1"/>
    </xf>
    <xf numFmtId="0" fontId="24" fillId="0" borderId="0" xfId="2" applyFont="1" applyFill="1" applyBorder="1" applyAlignment="1" applyProtection="1">
      <alignment vertical="center"/>
      <protection hidden="1"/>
    </xf>
    <xf numFmtId="0" fontId="24" fillId="0" borderId="11" xfId="2" applyFont="1" applyFill="1" applyBorder="1" applyAlignment="1" applyProtection="1">
      <alignment vertical="center"/>
      <protection hidden="1"/>
    </xf>
    <xf numFmtId="0" fontId="3" fillId="0" borderId="10" xfId="0" applyFont="1" applyBorder="1" applyAlignment="1" applyProtection="1">
      <alignment vertical="center"/>
      <protection hidden="1"/>
    </xf>
    <xf numFmtId="0" fontId="32" fillId="0" borderId="10" xfId="0" applyFont="1" applyBorder="1" applyAlignment="1" applyProtection="1">
      <alignment vertical="center"/>
      <protection hidden="1"/>
    </xf>
    <xf numFmtId="0" fontId="2" fillId="0" borderId="10" xfId="0" applyFont="1" applyBorder="1" applyAlignment="1" applyProtection="1">
      <alignment vertical="center" wrapText="1"/>
      <protection hidden="1"/>
    </xf>
    <xf numFmtId="0" fontId="2" fillId="0" borderId="17" xfId="0" applyFont="1" applyBorder="1" applyAlignment="1" applyProtection="1">
      <alignment horizontal="center" vertical="center" wrapText="1"/>
      <protection hidden="1"/>
    </xf>
    <xf numFmtId="0" fontId="33" fillId="5" borderId="0" xfId="1" quotePrefix="1" applyFont="1" applyFill="1" applyBorder="1" applyAlignment="1" applyProtection="1">
      <alignment vertical="center"/>
      <protection hidden="1"/>
    </xf>
    <xf numFmtId="0" fontId="30" fillId="0" borderId="17" xfId="0" applyFont="1" applyBorder="1" applyAlignment="1" applyProtection="1">
      <alignment horizontal="center" vertical="center"/>
      <protection hidden="1"/>
    </xf>
    <xf numFmtId="0" fontId="2" fillId="0" borderId="10" xfId="0" applyFont="1" applyBorder="1" applyAlignment="1" applyProtection="1">
      <alignment horizontal="right" vertical="center"/>
      <protection hidden="1"/>
    </xf>
    <xf numFmtId="0" fontId="30" fillId="0" borderId="17" xfId="0" applyFont="1" applyBorder="1" applyAlignment="1" applyProtection="1">
      <alignment horizontal="center" vertical="center" wrapText="1"/>
      <protection hidden="1"/>
    </xf>
    <xf numFmtId="3" fontId="34" fillId="0" borderId="0" xfId="0" applyNumberFormat="1" applyFont="1" applyBorder="1" applyAlignment="1" applyProtection="1">
      <alignment vertical="center"/>
      <protection hidden="1"/>
    </xf>
    <xf numFmtId="0" fontId="41" fillId="0" borderId="11"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2" fillId="0" borderId="0" xfId="0" applyFont="1" applyBorder="1" applyAlignment="1" applyProtection="1">
      <alignment vertical="top" wrapText="1"/>
      <protection hidden="1"/>
    </xf>
    <xf numFmtId="0" fontId="2" fillId="0" borderId="7" xfId="0" applyFont="1" applyBorder="1" applyAlignment="1" applyProtection="1">
      <alignment vertical="center" wrapText="1"/>
      <protection hidden="1"/>
    </xf>
    <xf numFmtId="0" fontId="2" fillId="0" borderId="8" xfId="0" applyFont="1" applyBorder="1" applyAlignment="1" applyProtection="1">
      <alignment horizontal="center" vertical="center" wrapText="1"/>
      <protection hidden="1"/>
    </xf>
    <xf numFmtId="0" fontId="3" fillId="0" borderId="0" xfId="0" applyFont="1" applyBorder="1" applyAlignment="1" applyProtection="1">
      <alignment vertical="center"/>
      <protection hidden="1"/>
    </xf>
    <xf numFmtId="0" fontId="30" fillId="0" borderId="0" xfId="0" applyFont="1" applyAlignment="1" applyProtection="1">
      <alignment horizontal="right"/>
      <protection hidden="1"/>
    </xf>
    <xf numFmtId="165" fontId="24" fillId="2" borderId="17" xfId="0" applyNumberFormat="1" applyFont="1" applyFill="1" applyBorder="1" applyAlignment="1" applyProtection="1">
      <alignment horizontal="center" vertical="center"/>
      <protection locked="0" hidden="1"/>
    </xf>
    <xf numFmtId="0" fontId="43" fillId="0" borderId="0" xfId="1" applyFont="1" applyBorder="1" applyAlignment="1" applyProtection="1">
      <alignment horizontal="center" vertical="center"/>
      <protection locked="0" hidden="1"/>
    </xf>
    <xf numFmtId="1" fontId="30" fillId="2" borderId="17" xfId="0" applyNumberFormat="1" applyFont="1" applyFill="1" applyBorder="1" applyAlignment="1" applyProtection="1">
      <alignment horizontal="center" vertical="center"/>
      <protection locked="0" hidden="1"/>
    </xf>
    <xf numFmtId="1" fontId="30" fillId="2" borderId="17" xfId="0" applyNumberFormat="1" applyFont="1" applyFill="1" applyBorder="1" applyAlignment="1" applyProtection="1">
      <alignment horizontal="center" vertical="center" wrapText="1"/>
      <protection locked="0" hidden="1"/>
    </xf>
    <xf numFmtId="3" fontId="30" fillId="2" borderId="17" xfId="0" applyNumberFormat="1" applyFont="1" applyFill="1" applyBorder="1" applyAlignment="1" applyProtection="1">
      <alignment horizontal="center" vertical="center"/>
      <protection locked="0" hidden="1"/>
    </xf>
    <xf numFmtId="0" fontId="30" fillId="2" borderId="12" xfId="0" applyFont="1" applyFill="1" applyBorder="1" applyAlignment="1" applyProtection="1">
      <alignment horizontal="center" vertical="center"/>
      <protection locked="0" hidden="1"/>
    </xf>
    <xf numFmtId="0" fontId="8" fillId="0" borderId="10" xfId="1" applyBorder="1" applyAlignment="1" applyProtection="1">
      <alignment horizontal="right"/>
      <protection locked="0" hidden="1"/>
    </xf>
    <xf numFmtId="0" fontId="3" fillId="0" borderId="10" xfId="0" applyFont="1" applyFill="1" applyBorder="1" applyAlignment="1" applyProtection="1">
      <alignment vertical="center" wrapText="1"/>
      <protection hidden="1"/>
    </xf>
    <xf numFmtId="0" fontId="30" fillId="0" borderId="0" xfId="0" applyFont="1" applyBorder="1" applyAlignment="1" applyProtection="1">
      <alignment horizontal="center" wrapText="1"/>
      <protection hidden="1"/>
    </xf>
    <xf numFmtId="0" fontId="35" fillId="0" borderId="0" xfId="1" applyFont="1" applyFill="1" applyBorder="1" applyAlignment="1" applyProtection="1">
      <alignment horizontal="left" vertical="center"/>
      <protection hidden="1"/>
    </xf>
    <xf numFmtId="0" fontId="35" fillId="0" borderId="11" xfId="1" applyFont="1" applyFill="1" applyBorder="1" applyAlignment="1" applyProtection="1">
      <alignment horizontal="left" vertical="center"/>
      <protection hidden="1"/>
    </xf>
    <xf numFmtId="0" fontId="36" fillId="0" borderId="0"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0" fontId="30" fillId="0" borderId="10" xfId="0" applyFont="1" applyBorder="1" applyAlignment="1" applyProtection="1">
      <alignment wrapText="1"/>
      <protection hidden="1"/>
    </xf>
    <xf numFmtId="0" fontId="7" fillId="0" borderId="0" xfId="0" applyFont="1" applyBorder="1" applyAlignment="1" applyProtection="1">
      <alignment horizontal="center" vertical="center" wrapText="1"/>
      <protection hidden="1"/>
    </xf>
    <xf numFmtId="0" fontId="7" fillId="0" borderId="0" xfId="0" applyFont="1" applyBorder="1" applyAlignment="1" applyProtection="1">
      <alignment horizontal="left" vertical="center" wrapText="1"/>
      <protection hidden="1"/>
    </xf>
    <xf numFmtId="0" fontId="7" fillId="0" borderId="11" xfId="0" applyFont="1" applyBorder="1" applyAlignment="1" applyProtection="1">
      <alignment horizontal="left" vertical="center" wrapText="1"/>
      <protection hidden="1"/>
    </xf>
    <xf numFmtId="0" fontId="31" fillId="0" borderId="10" xfId="0" applyFont="1" applyBorder="1" applyAlignment="1" applyProtection="1">
      <alignment wrapText="1"/>
      <protection hidden="1"/>
    </xf>
    <xf numFmtId="0" fontId="31" fillId="0" borderId="10" xfId="0" applyFont="1" applyBorder="1" applyAlignment="1" applyProtection="1">
      <alignment horizontal="right" wrapText="1"/>
      <protection hidden="1"/>
    </xf>
    <xf numFmtId="0" fontId="31" fillId="0" borderId="0" xfId="0" applyFont="1" applyBorder="1" applyAlignment="1" applyProtection="1">
      <alignment wrapText="1"/>
      <protection hidden="1"/>
    </xf>
    <xf numFmtId="0" fontId="34" fillId="0" borderId="0" xfId="0" applyFont="1" applyFill="1" applyBorder="1" applyAlignment="1" applyProtection="1">
      <alignment horizontal="center" wrapText="1"/>
      <protection hidden="1"/>
    </xf>
    <xf numFmtId="0" fontId="30" fillId="0" borderId="19" xfId="0" applyFont="1" applyBorder="1" applyAlignment="1" applyProtection="1">
      <alignment horizontal="right" wrapText="1"/>
      <protection hidden="1"/>
    </xf>
    <xf numFmtId="0" fontId="41" fillId="0" borderId="0" xfId="0" applyFont="1" applyBorder="1" applyAlignment="1" applyProtection="1">
      <alignment wrapText="1"/>
      <protection hidden="1"/>
    </xf>
    <xf numFmtId="9" fontId="34" fillId="5" borderId="11" xfId="0" applyNumberFormat="1" applyFont="1" applyFill="1" applyBorder="1" applyAlignment="1" applyProtection="1">
      <alignment horizontal="center" vertical="center" wrapText="1"/>
      <protection hidden="1"/>
    </xf>
    <xf numFmtId="0" fontId="31" fillId="0" borderId="19" xfId="0" applyFont="1" applyBorder="1" applyAlignment="1" applyProtection="1">
      <alignment horizontal="right" wrapText="1"/>
      <protection hidden="1"/>
    </xf>
    <xf numFmtId="0" fontId="30" fillId="0" borderId="11" xfId="0" applyFont="1" applyFill="1" applyBorder="1" applyAlignment="1" applyProtection="1">
      <alignment wrapText="1"/>
      <protection hidden="1"/>
    </xf>
    <xf numFmtId="0" fontId="30" fillId="0" borderId="0" xfId="0" applyFont="1" applyFill="1" applyBorder="1" applyAlignment="1" applyProtection="1">
      <alignment wrapText="1"/>
      <protection hidden="1"/>
    </xf>
    <xf numFmtId="0" fontId="31" fillId="0" borderId="10" xfId="0" applyFont="1" applyFill="1" applyBorder="1" applyAlignment="1" applyProtection="1">
      <alignment horizontal="right" wrapText="1"/>
      <protection hidden="1"/>
    </xf>
    <xf numFmtId="0" fontId="24" fillId="0" borderId="0"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30" fillId="0" borderId="15" xfId="0" applyFont="1" applyFill="1" applyBorder="1" applyAlignment="1" applyProtection="1">
      <protection hidden="1"/>
    </xf>
    <xf numFmtId="0" fontId="24" fillId="0" borderId="0" xfId="0" applyFont="1" applyFill="1" applyBorder="1" applyAlignment="1" applyProtection="1">
      <alignment horizontal="center"/>
      <protection hidden="1"/>
    </xf>
    <xf numFmtId="0" fontId="30" fillId="5" borderId="10" xfId="0" applyFont="1" applyFill="1" applyBorder="1" applyAlignment="1" applyProtection="1">
      <alignment wrapText="1"/>
      <protection hidden="1"/>
    </xf>
    <xf numFmtId="0" fontId="23" fillId="0" borderId="0" xfId="0" applyFont="1" applyBorder="1" applyAlignment="1" applyProtection="1">
      <alignment horizontal="right" wrapText="1"/>
      <protection hidden="1"/>
    </xf>
    <xf numFmtId="0" fontId="7" fillId="0" borderId="0" xfId="0" applyFont="1" applyBorder="1" applyAlignment="1" applyProtection="1">
      <alignment horizontal="right" wrapText="1"/>
      <protection hidden="1"/>
    </xf>
    <xf numFmtId="0" fontId="7" fillId="0" borderId="0" xfId="0" applyFont="1" applyBorder="1" applyAlignment="1" applyProtection="1">
      <alignment vertical="top" wrapText="1"/>
      <protection hidden="1"/>
    </xf>
    <xf numFmtId="0" fontId="41" fillId="0" borderId="11" xfId="0" applyFont="1" applyBorder="1" applyAlignment="1" applyProtection="1">
      <alignment vertical="center"/>
      <protection hidden="1"/>
    </xf>
    <xf numFmtId="0" fontId="30" fillId="0" borderId="10" xfId="0" applyFont="1" applyBorder="1" applyAlignment="1" applyProtection="1">
      <alignment horizontal="right" wrapText="1"/>
      <protection hidden="1"/>
    </xf>
    <xf numFmtId="0" fontId="3" fillId="0" borderId="0" xfId="0" applyFont="1" applyBorder="1" applyAlignment="1" applyProtection="1">
      <alignment horizontal="right" wrapText="1"/>
      <protection hidden="1"/>
    </xf>
    <xf numFmtId="0" fontId="41" fillId="0" borderId="0" xfId="0" applyFont="1" applyBorder="1" applyAlignment="1" applyProtection="1">
      <alignment horizontal="center" wrapText="1"/>
      <protection hidden="1"/>
    </xf>
    <xf numFmtId="0" fontId="30" fillId="0" borderId="10" xfId="0" applyFont="1" applyBorder="1" applyAlignment="1" applyProtection="1">
      <alignment horizontal="left" vertical="center" wrapText="1"/>
      <protection hidden="1"/>
    </xf>
    <xf numFmtId="0" fontId="30" fillId="0" borderId="7" xfId="0" applyFont="1" applyBorder="1" applyAlignment="1" applyProtection="1">
      <alignment wrapText="1"/>
      <protection hidden="1"/>
    </xf>
    <xf numFmtId="0" fontId="30" fillId="0" borderId="8" xfId="0" applyFont="1" applyBorder="1" applyAlignment="1" applyProtection="1">
      <alignment horizontal="center" wrapText="1"/>
      <protection hidden="1"/>
    </xf>
    <xf numFmtId="0" fontId="30" fillId="0" borderId="8" xfId="0" applyFont="1" applyBorder="1" applyAlignment="1" applyProtection="1">
      <alignment wrapText="1"/>
      <protection hidden="1"/>
    </xf>
    <xf numFmtId="0" fontId="30" fillId="0" borderId="9" xfId="0" applyFont="1" applyBorder="1" applyAlignment="1" applyProtection="1">
      <alignment wrapText="1"/>
      <protection hidden="1"/>
    </xf>
    <xf numFmtId="0" fontId="30" fillId="0" borderId="0" xfId="0" applyFont="1" applyAlignment="1" applyProtection="1">
      <alignment horizontal="center" wrapText="1"/>
      <protection hidden="1"/>
    </xf>
    <xf numFmtId="0" fontId="0" fillId="0" borderId="10" xfId="0" applyBorder="1" applyAlignment="1" applyProtection="1">
      <alignment wrapText="1"/>
      <protection hidden="1"/>
    </xf>
    <xf numFmtId="0" fontId="0" fillId="0" borderId="0" xfId="0" applyBorder="1" applyAlignment="1" applyProtection="1">
      <alignment wrapText="1"/>
      <protection hidden="1"/>
    </xf>
    <xf numFmtId="0" fontId="0" fillId="0" borderId="11" xfId="0" applyBorder="1" applyAlignment="1" applyProtection="1">
      <alignment wrapText="1"/>
      <protection hidden="1"/>
    </xf>
    <xf numFmtId="0" fontId="0" fillId="0" borderId="0" xfId="0" applyFill="1" applyAlignment="1" applyProtection="1">
      <alignment wrapText="1"/>
      <protection hidden="1"/>
    </xf>
    <xf numFmtId="0" fontId="0" fillId="0" borderId="0" xfId="0" applyAlignment="1" applyProtection="1">
      <alignment wrapText="1"/>
      <protection hidden="1"/>
    </xf>
    <xf numFmtId="0" fontId="30" fillId="0" borderId="10" xfId="0" applyFont="1" applyFill="1" applyBorder="1" applyAlignment="1" applyProtection="1">
      <alignment vertical="center"/>
      <protection hidden="1"/>
    </xf>
    <xf numFmtId="0" fontId="0" fillId="0" borderId="11" xfId="0" applyFill="1" applyBorder="1" applyAlignment="1" applyProtection="1">
      <alignment wrapText="1"/>
      <protection hidden="1"/>
    </xf>
    <xf numFmtId="0" fontId="2" fillId="0" borderId="11" xfId="0" applyFont="1" applyBorder="1" applyAlignment="1" applyProtection="1">
      <alignment vertical="center" wrapText="1"/>
      <protection hidden="1"/>
    </xf>
    <xf numFmtId="0" fontId="2" fillId="0" borderId="8" xfId="0" applyFont="1" applyBorder="1" applyAlignment="1" applyProtection="1">
      <alignment vertical="center" wrapText="1"/>
      <protection hidden="1"/>
    </xf>
    <xf numFmtId="0" fontId="2" fillId="0" borderId="9" xfId="0" applyFont="1" applyBorder="1" applyAlignment="1" applyProtection="1">
      <alignment vertical="center" wrapText="1"/>
      <protection hidden="1"/>
    </xf>
    <xf numFmtId="0" fontId="0" fillId="0" borderId="0" xfId="0" applyAlignment="1" applyProtection="1">
      <alignment horizontal="right"/>
      <protection hidden="1"/>
    </xf>
    <xf numFmtId="0" fontId="8" fillId="0" borderId="0" xfId="1" quotePrefix="1" applyProtection="1">
      <protection hidden="1"/>
    </xf>
    <xf numFmtId="0" fontId="0" fillId="2" borderId="17" xfId="0" applyFill="1" applyBorder="1" applyAlignment="1" applyProtection="1">
      <alignment horizontal="center" vertical="center" wrapText="1"/>
      <protection locked="0" hidden="1"/>
    </xf>
    <xf numFmtId="1" fontId="4" fillId="0" borderId="17" xfId="0" applyNumberFormat="1" applyFont="1" applyBorder="1" applyAlignment="1" applyProtection="1">
      <alignment horizontal="center"/>
      <protection hidden="1"/>
    </xf>
    <xf numFmtId="1" fontId="4" fillId="0" borderId="17" xfId="0" applyNumberFormat="1" applyFont="1" applyBorder="1" applyAlignment="1" applyProtection="1">
      <alignment horizontal="center" wrapText="1"/>
      <protection hidden="1"/>
    </xf>
    <xf numFmtId="0" fontId="4" fillId="0" borderId="17" xfId="0" applyFont="1" applyBorder="1" applyAlignment="1" applyProtection="1">
      <alignment horizontal="center" vertical="center"/>
      <protection hidden="1"/>
    </xf>
    <xf numFmtId="164" fontId="5" fillId="3" borderId="17" xfId="0" applyNumberFormat="1" applyFont="1" applyFill="1" applyBorder="1" applyAlignment="1" applyProtection="1">
      <alignment horizontal="center" vertical="center"/>
      <protection locked="0" hidden="1"/>
    </xf>
    <xf numFmtId="3" fontId="5" fillId="0" borderId="17" xfId="0" applyNumberFormat="1" applyFont="1" applyFill="1" applyBorder="1" applyAlignment="1" applyProtection="1">
      <alignment horizontal="right" vertical="center"/>
      <protection locked="0" hidden="1"/>
    </xf>
    <xf numFmtId="0" fontId="4" fillId="0" borderId="17" xfId="0" applyFont="1" applyBorder="1" applyAlignment="1" applyProtection="1">
      <alignment horizontal="center" vertical="center" wrapText="1"/>
      <protection hidden="1"/>
    </xf>
    <xf numFmtId="0" fontId="4" fillId="0" borderId="17" xfId="0" applyFont="1" applyFill="1" applyBorder="1" applyAlignment="1" applyProtection="1">
      <alignment horizontal="center" vertical="center"/>
      <protection hidden="1"/>
    </xf>
    <xf numFmtId="0" fontId="0" fillId="0" borderId="0" xfId="0" applyFill="1" applyBorder="1" applyAlignment="1" applyProtection="1">
      <alignment wrapText="1"/>
      <protection hidden="1"/>
    </xf>
    <xf numFmtId="0" fontId="0" fillId="2" borderId="12" xfId="0" applyFill="1" applyBorder="1" applyAlignment="1" applyProtection="1">
      <alignment horizontal="center" vertical="center" wrapText="1"/>
      <protection locked="0" hidden="1"/>
    </xf>
    <xf numFmtId="0" fontId="24" fillId="2" borderId="17" xfId="0" applyFont="1" applyFill="1" applyBorder="1" applyAlignment="1" applyProtection="1">
      <alignment horizontal="center" vertical="center"/>
      <protection locked="0" hidden="1"/>
    </xf>
    <xf numFmtId="0" fontId="30" fillId="5" borderId="0" xfId="0" applyFont="1" applyFill="1" applyBorder="1" applyAlignment="1" applyProtection="1">
      <alignment horizontal="center" vertical="center"/>
    </xf>
    <xf numFmtId="0" fontId="30" fillId="0" borderId="0" xfId="0" applyFont="1" applyBorder="1" applyAlignment="1" applyProtection="1">
      <alignment horizontal="center" vertical="center"/>
    </xf>
    <xf numFmtId="0" fontId="30" fillId="0" borderId="11" xfId="0" applyFont="1" applyBorder="1" applyAlignment="1" applyProtection="1">
      <alignment horizontal="center" vertical="center"/>
    </xf>
    <xf numFmtId="0" fontId="30" fillId="2" borderId="17" xfId="0" applyFont="1" applyFill="1" applyBorder="1" applyAlignment="1" applyProtection="1">
      <alignment horizontal="center" vertical="center" wrapText="1"/>
      <protection locked="0" hidden="1"/>
    </xf>
    <xf numFmtId="0" fontId="20" fillId="0" borderId="10" xfId="0" applyFont="1" applyBorder="1" applyAlignment="1" applyProtection="1">
      <alignment vertical="center" wrapText="1"/>
    </xf>
    <xf numFmtId="0" fontId="3" fillId="0" borderId="10" xfId="0" applyFont="1" applyBorder="1" applyAlignment="1" applyProtection="1">
      <alignment horizontal="center" vertical="center" wrapText="1"/>
    </xf>
    <xf numFmtId="0" fontId="3" fillId="0" borderId="10" xfId="0" applyFont="1" applyBorder="1" applyAlignment="1" applyProtection="1">
      <alignment vertical="center"/>
    </xf>
    <xf numFmtId="0" fontId="3" fillId="0" borderId="7" xfId="0" applyFont="1" applyBorder="1" applyAlignment="1" applyProtection="1">
      <alignment vertical="center" wrapText="1"/>
    </xf>
    <xf numFmtId="14" fontId="30" fillId="2" borderId="12" xfId="0" applyNumberFormat="1" applyFont="1" applyFill="1" applyBorder="1" applyAlignment="1" applyProtection="1">
      <alignment horizontal="center" vertical="center"/>
      <protection locked="0" hidden="1"/>
    </xf>
    <xf numFmtId="0" fontId="30" fillId="0" borderId="8" xfId="0" applyFont="1" applyBorder="1" applyAlignment="1" applyProtection="1">
      <alignment vertical="center"/>
    </xf>
    <xf numFmtId="0" fontId="30" fillId="0" borderId="9" xfId="0" applyFont="1" applyBorder="1" applyAlignment="1" applyProtection="1">
      <alignment vertical="center"/>
    </xf>
    <xf numFmtId="0" fontId="2" fillId="0" borderId="10" xfId="0" applyFont="1" applyBorder="1" applyAlignment="1" applyProtection="1">
      <alignment horizontal="right" vertical="center" wrapText="1"/>
    </xf>
    <xf numFmtId="0" fontId="2" fillId="0" borderId="10" xfId="0" applyFont="1" applyBorder="1" applyAlignment="1" applyProtection="1">
      <alignment horizontal="left" vertical="center" wrapText="1"/>
    </xf>
    <xf numFmtId="0" fontId="2" fillId="0" borderId="10" xfId="0" applyFont="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2" fillId="5" borderId="10" xfId="0" applyFont="1" applyFill="1" applyBorder="1" applyAlignment="1" applyProtection="1">
      <alignment horizontal="right" vertical="center" wrapText="1"/>
    </xf>
    <xf numFmtId="0" fontId="2" fillId="0" borderId="10" xfId="0" applyFont="1" applyBorder="1" applyAlignment="1" applyProtection="1">
      <alignment vertical="top" wrapText="1"/>
    </xf>
    <xf numFmtId="0" fontId="2" fillId="0" borderId="10" xfId="0" applyFont="1" applyBorder="1" applyAlignment="1" applyProtection="1">
      <alignment horizontal="right" vertical="center"/>
    </xf>
    <xf numFmtId="0" fontId="2" fillId="0" borderId="10" xfId="0" applyFont="1" applyBorder="1" applyAlignment="1" applyProtection="1">
      <alignment horizontal="center"/>
    </xf>
    <xf numFmtId="0" fontId="24" fillId="2" borderId="17" xfId="0" applyFont="1" applyFill="1" applyBorder="1" applyAlignment="1" applyProtection="1">
      <alignment horizontal="center" vertical="center"/>
      <protection locked="0" hidden="1"/>
    </xf>
    <xf numFmtId="0" fontId="24" fillId="2" borderId="2" xfId="0" applyFont="1" applyFill="1" applyBorder="1" applyAlignment="1" applyProtection="1">
      <alignment horizontal="center" vertical="center"/>
      <protection locked="0" hidden="1"/>
    </xf>
    <xf numFmtId="0" fontId="24" fillId="2" borderId="31" xfId="0" applyFont="1" applyFill="1" applyBorder="1" applyAlignment="1" applyProtection="1">
      <alignment horizontal="center" vertical="center"/>
      <protection locked="0" hidden="1"/>
    </xf>
    <xf numFmtId="0" fontId="24" fillId="2" borderId="3" xfId="0" applyFont="1" applyFill="1" applyBorder="1" applyAlignment="1" applyProtection="1">
      <alignment horizontal="center" vertical="center"/>
      <protection locked="0" hidden="1"/>
    </xf>
    <xf numFmtId="0" fontId="31" fillId="0" borderId="15" xfId="0" applyFont="1" applyBorder="1" applyAlignment="1" applyProtection="1">
      <alignment horizontal="center" vertical="center"/>
    </xf>
    <xf numFmtId="0" fontId="31" fillId="0" borderId="0" xfId="0" applyFont="1" applyBorder="1" applyAlignment="1" applyProtection="1">
      <alignment horizontal="center" vertical="center"/>
    </xf>
    <xf numFmtId="0" fontId="2" fillId="0" borderId="41" xfId="0" applyFont="1" applyBorder="1" applyAlignment="1" applyProtection="1">
      <alignment horizontal="left" vertical="top" wrapText="1"/>
    </xf>
    <xf numFmtId="0" fontId="8" fillId="0" borderId="15" xfId="1" applyBorder="1" applyAlignment="1" applyProtection="1">
      <alignment horizontal="center" vertical="center"/>
      <protection locked="0" hidden="1"/>
    </xf>
    <xf numFmtId="0" fontId="8" fillId="0" borderId="0" xfId="1" applyBorder="1" applyAlignment="1" applyProtection="1">
      <alignment horizontal="center" vertical="center"/>
      <protection locked="0" hidden="1"/>
    </xf>
    <xf numFmtId="0" fontId="2" fillId="0" borderId="10" xfId="0" applyFont="1" applyBorder="1" applyAlignment="1" applyProtection="1">
      <alignment horizontal="left" vertical="center" wrapText="1"/>
    </xf>
    <xf numFmtId="0" fontId="8" fillId="0" borderId="15" xfId="1" applyBorder="1" applyAlignment="1" applyProtection="1">
      <alignment horizontal="center" vertical="center"/>
    </xf>
    <xf numFmtId="0" fontId="8" fillId="0" borderId="0" xfId="1" applyBorder="1" applyAlignment="1" applyProtection="1">
      <alignment horizontal="center" vertical="center"/>
    </xf>
    <xf numFmtId="0" fontId="8" fillId="0" borderId="15" xfId="1" applyBorder="1" applyAlignment="1" applyProtection="1">
      <alignment horizontal="center" vertical="center" wrapText="1"/>
      <protection locked="0" hidden="1"/>
    </xf>
    <xf numFmtId="0" fontId="8" fillId="0" borderId="0" xfId="1" applyBorder="1" applyAlignment="1" applyProtection="1">
      <alignment horizontal="center" vertical="center" wrapText="1"/>
      <protection locked="0" hidden="1"/>
    </xf>
    <xf numFmtId="0" fontId="24" fillId="5" borderId="0" xfId="0" applyFont="1" applyFill="1" applyBorder="1" applyAlignment="1" applyProtection="1">
      <alignment horizontal="center" vertical="center"/>
      <protection locked="0" hidden="1"/>
    </xf>
    <xf numFmtId="0" fontId="24" fillId="5" borderId="11" xfId="0" applyFont="1" applyFill="1" applyBorder="1" applyAlignment="1" applyProtection="1">
      <alignment horizontal="center" vertical="center"/>
      <protection locked="0" hidden="1"/>
    </xf>
    <xf numFmtId="0" fontId="30" fillId="5" borderId="15" xfId="0" applyFont="1" applyFill="1" applyBorder="1" applyAlignment="1" applyProtection="1">
      <alignment horizontal="center" vertical="center"/>
    </xf>
    <xf numFmtId="0" fontId="30" fillId="5" borderId="0" xfId="0" applyFont="1" applyFill="1" applyBorder="1" applyAlignment="1" applyProtection="1">
      <alignment horizontal="center" vertical="center"/>
    </xf>
    <xf numFmtId="0" fontId="2" fillId="11" borderId="23" xfId="0" applyFont="1" applyFill="1" applyBorder="1" applyAlignment="1" applyProtection="1">
      <alignment horizontal="left" vertical="top"/>
      <protection locked="0" hidden="1"/>
    </xf>
    <xf numFmtId="0" fontId="2" fillId="11" borderId="6" xfId="0" applyFont="1" applyFill="1" applyBorder="1" applyAlignment="1" applyProtection="1">
      <alignment horizontal="left" vertical="top"/>
      <protection locked="0" hidden="1"/>
    </xf>
    <xf numFmtId="0" fontId="2" fillId="11" borderId="24" xfId="0" applyFont="1" applyFill="1" applyBorder="1" applyAlignment="1" applyProtection="1">
      <alignment horizontal="left" vertical="top"/>
      <protection locked="0" hidden="1"/>
    </xf>
    <xf numFmtId="0" fontId="2" fillId="11" borderId="10" xfId="0" applyFont="1" applyFill="1" applyBorder="1" applyAlignment="1" applyProtection="1">
      <alignment horizontal="left" vertical="top"/>
      <protection locked="0" hidden="1"/>
    </xf>
    <xf numFmtId="0" fontId="2" fillId="11" borderId="0" xfId="0" applyFont="1" applyFill="1" applyBorder="1" applyAlignment="1" applyProtection="1">
      <alignment horizontal="left" vertical="top"/>
      <protection locked="0" hidden="1"/>
    </xf>
    <xf numFmtId="0" fontId="2" fillId="11" borderId="11" xfId="0" applyFont="1" applyFill="1" applyBorder="1" applyAlignment="1" applyProtection="1">
      <alignment horizontal="left" vertical="top"/>
      <protection locked="0" hidden="1"/>
    </xf>
    <xf numFmtId="0" fontId="2" fillId="11" borderId="7" xfId="0" applyFont="1" applyFill="1" applyBorder="1" applyAlignment="1" applyProtection="1">
      <alignment horizontal="left" vertical="top"/>
      <protection locked="0" hidden="1"/>
    </xf>
    <xf numFmtId="0" fontId="2" fillId="11" borderId="8" xfId="0" applyFont="1" applyFill="1" applyBorder="1" applyAlignment="1" applyProtection="1">
      <alignment horizontal="left" vertical="top"/>
      <protection locked="0" hidden="1"/>
    </xf>
    <xf numFmtId="0" fontId="2" fillId="11" borderId="9" xfId="0" applyFont="1" applyFill="1" applyBorder="1" applyAlignment="1" applyProtection="1">
      <alignment horizontal="left" vertical="top"/>
      <protection locked="0" hidden="1"/>
    </xf>
    <xf numFmtId="0" fontId="30" fillId="0" borderId="0" xfId="0" applyFont="1" applyBorder="1" applyAlignment="1" applyProtection="1">
      <alignment horizontal="center" vertical="center"/>
    </xf>
    <xf numFmtId="0" fontId="30" fillId="0" borderId="15" xfId="0" applyFont="1" applyBorder="1" applyAlignment="1" applyProtection="1">
      <alignment horizontal="center" vertical="center"/>
    </xf>
    <xf numFmtId="0" fontId="29" fillId="4" borderId="26" xfId="0" applyFont="1" applyFill="1" applyBorder="1" applyAlignment="1" applyProtection="1">
      <alignment horizontal="left" vertical="center"/>
    </xf>
    <xf numFmtId="0" fontId="29" fillId="4" borderId="27" xfId="0" applyFont="1" applyFill="1" applyBorder="1" applyAlignment="1" applyProtection="1">
      <alignment horizontal="left" vertical="center"/>
    </xf>
    <xf numFmtId="0" fontId="29" fillId="4" borderId="28" xfId="0" applyFont="1" applyFill="1" applyBorder="1" applyAlignment="1" applyProtection="1">
      <alignment horizontal="left" vertical="center"/>
    </xf>
    <xf numFmtId="0" fontId="30" fillId="0" borderId="15"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0" borderId="11" xfId="0" applyFont="1" applyBorder="1" applyAlignment="1" applyProtection="1">
      <alignment horizontal="left" vertical="center" wrapText="1"/>
    </xf>
    <xf numFmtId="0" fontId="3" fillId="0" borderId="10" xfId="0" applyFont="1" applyBorder="1" applyAlignment="1" applyProtection="1">
      <alignment horizontal="left" vertical="top" wrapText="1"/>
    </xf>
    <xf numFmtId="0" fontId="2" fillId="0" borderId="10" xfId="0" applyFont="1" applyBorder="1" applyAlignment="1" applyProtection="1">
      <alignment horizontal="left" vertical="top" wrapText="1"/>
    </xf>
    <xf numFmtId="0" fontId="29" fillId="4" borderId="26" xfId="0" applyFont="1" applyFill="1" applyBorder="1" applyAlignment="1" applyProtection="1">
      <alignment horizontal="left" vertical="center" wrapText="1"/>
    </xf>
    <xf numFmtId="0" fontId="29" fillId="4" borderId="27" xfId="0" applyFont="1" applyFill="1" applyBorder="1" applyAlignment="1" applyProtection="1">
      <alignment horizontal="left" vertical="center" wrapText="1"/>
    </xf>
    <xf numFmtId="0" fontId="29" fillId="4" borderId="28" xfId="0" applyFont="1" applyFill="1" applyBorder="1" applyAlignment="1" applyProtection="1">
      <alignment horizontal="left" vertical="center" wrapText="1"/>
    </xf>
    <xf numFmtId="0" fontId="30" fillId="0" borderId="0" xfId="0" applyFont="1" applyBorder="1" applyAlignment="1" applyProtection="1">
      <alignment horizontal="center" vertical="center"/>
      <protection locked="0" hidden="1"/>
    </xf>
    <xf numFmtId="0" fontId="30" fillId="0" borderId="11" xfId="0" applyFont="1" applyBorder="1" applyAlignment="1" applyProtection="1">
      <alignment horizontal="center" vertical="center"/>
      <protection locked="0" hidden="1"/>
    </xf>
    <xf numFmtId="0" fontId="30" fillId="0" borderId="11" xfId="0" applyFont="1" applyBorder="1" applyAlignment="1" applyProtection="1">
      <alignment horizontal="center" vertical="center"/>
    </xf>
    <xf numFmtId="0" fontId="40" fillId="7" borderId="20" xfId="0" applyFont="1" applyFill="1" applyBorder="1" applyAlignment="1" applyProtection="1">
      <alignment horizontal="center" vertical="center" wrapText="1"/>
    </xf>
    <xf numFmtId="0" fontId="4" fillId="7" borderId="21" xfId="0" applyFont="1" applyFill="1" applyBorder="1" applyAlignment="1" applyProtection="1">
      <alignment horizontal="center" vertical="center" wrapText="1"/>
    </xf>
    <xf numFmtId="0" fontId="4" fillId="7" borderId="22" xfId="0" applyFont="1" applyFill="1" applyBorder="1" applyAlignment="1" applyProtection="1">
      <alignment horizontal="center" vertical="center" wrapText="1"/>
    </xf>
    <xf numFmtId="0" fontId="29" fillId="4" borderId="20" xfId="0" applyFont="1" applyFill="1" applyBorder="1" applyAlignment="1" applyProtection="1">
      <alignment horizontal="left" vertical="center"/>
    </xf>
    <xf numFmtId="0" fontId="29" fillId="4" borderId="21" xfId="0" applyFont="1" applyFill="1" applyBorder="1" applyAlignment="1" applyProtection="1">
      <alignment horizontal="left" vertical="center"/>
    </xf>
    <xf numFmtId="0" fontId="29" fillId="4" borderId="22" xfId="0" applyFont="1" applyFill="1" applyBorder="1" applyAlignment="1" applyProtection="1">
      <alignment horizontal="left" vertical="center"/>
    </xf>
    <xf numFmtId="0" fontId="31" fillId="0" borderId="11" xfId="0" applyFont="1" applyBorder="1" applyAlignment="1" applyProtection="1">
      <alignment horizontal="center" vertical="center"/>
    </xf>
    <xf numFmtId="0" fontId="24" fillId="9" borderId="20" xfId="0" applyFont="1" applyFill="1" applyBorder="1" applyAlignment="1" applyProtection="1">
      <alignment horizontal="left" vertical="center" wrapText="1"/>
    </xf>
    <xf numFmtId="0" fontId="24" fillId="9" borderId="21" xfId="0" applyFont="1" applyFill="1" applyBorder="1" applyAlignment="1" applyProtection="1">
      <alignment horizontal="left" vertical="center" wrapText="1"/>
    </xf>
    <xf numFmtId="0" fontId="24" fillId="9" borderId="22" xfId="0" applyFont="1" applyFill="1" applyBorder="1" applyAlignment="1" applyProtection="1">
      <alignment horizontal="left" vertical="center" wrapText="1"/>
    </xf>
    <xf numFmtId="1" fontId="24" fillId="2" borderId="3" xfId="0" applyNumberFormat="1" applyFont="1" applyFill="1" applyBorder="1" applyAlignment="1" applyProtection="1">
      <alignment horizontal="left" vertical="center"/>
      <protection locked="0" hidden="1"/>
    </xf>
    <xf numFmtId="1" fontId="24" fillId="2" borderId="39" xfId="0" applyNumberFormat="1" applyFont="1" applyFill="1" applyBorder="1" applyAlignment="1" applyProtection="1">
      <alignment horizontal="left" vertical="center"/>
      <protection locked="0" hidden="1"/>
    </xf>
    <xf numFmtId="0" fontId="24" fillId="2" borderId="17" xfId="0" applyFont="1" applyFill="1" applyBorder="1" applyAlignment="1" applyProtection="1">
      <alignment horizontal="left" vertical="center"/>
      <protection locked="0" hidden="1"/>
    </xf>
    <xf numFmtId="0" fontId="24" fillId="2" borderId="40" xfId="0" applyFont="1" applyFill="1" applyBorder="1" applyAlignment="1" applyProtection="1">
      <alignment horizontal="left" vertical="center"/>
      <protection locked="0" hidden="1"/>
    </xf>
    <xf numFmtId="0" fontId="24" fillId="2" borderId="3" xfId="0" applyFont="1" applyFill="1" applyBorder="1" applyAlignment="1" applyProtection="1">
      <alignment horizontal="left" vertical="center"/>
      <protection locked="0" hidden="1"/>
    </xf>
    <xf numFmtId="0" fontId="24" fillId="2" borderId="39" xfId="0" applyFont="1" applyFill="1" applyBorder="1" applyAlignment="1" applyProtection="1">
      <alignment horizontal="left" vertical="center"/>
      <protection locked="0" hidden="1"/>
    </xf>
    <xf numFmtId="0" fontId="30" fillId="0" borderId="0" xfId="0" applyFont="1" applyBorder="1" applyAlignment="1" applyProtection="1">
      <alignment horizontal="center" vertical="center" wrapText="1"/>
      <protection locked="0" hidden="1"/>
    </xf>
    <xf numFmtId="0" fontId="30" fillId="0" borderId="11" xfId="0" applyFont="1" applyBorder="1" applyAlignment="1" applyProtection="1">
      <alignment horizontal="center" vertical="center" wrapText="1"/>
      <protection locked="0" hidden="1"/>
    </xf>
    <xf numFmtId="0" fontId="8" fillId="0" borderId="15" xfId="1" applyBorder="1" applyAlignment="1" applyProtection="1">
      <alignment horizontal="center" vertical="center" wrapText="1"/>
    </xf>
    <xf numFmtId="0" fontId="8" fillId="0" borderId="0" xfId="1" applyBorder="1" applyAlignment="1" applyProtection="1">
      <alignment horizontal="center" vertical="center" wrapText="1"/>
    </xf>
    <xf numFmtId="0" fontId="8" fillId="0" borderId="15" xfId="1" applyBorder="1" applyAlignment="1" applyProtection="1">
      <alignment horizontal="center" vertical="center" wrapText="1"/>
      <protection hidden="1"/>
    </xf>
    <xf numFmtId="0" fontId="8" fillId="0" borderId="0" xfId="1" applyBorder="1" applyAlignment="1" applyProtection="1">
      <alignment horizontal="center" vertical="center" wrapText="1"/>
      <protection hidden="1"/>
    </xf>
    <xf numFmtId="1" fontId="4" fillId="2" borderId="4" xfId="0" applyNumberFormat="1" applyFont="1" applyFill="1" applyBorder="1" applyAlignment="1" applyProtection="1">
      <alignment horizontal="center"/>
      <protection hidden="1"/>
    </xf>
    <xf numFmtId="0" fontId="0" fillId="2" borderId="5" xfId="0" applyFill="1" applyBorder="1" applyAlignment="1" applyProtection="1">
      <alignment horizontal="center"/>
      <protection hidden="1"/>
    </xf>
    <xf numFmtId="0" fontId="0" fillId="2" borderId="18" xfId="0" applyFill="1" applyBorder="1" applyAlignment="1" applyProtection="1">
      <alignment horizontal="center"/>
      <protection hidden="1"/>
    </xf>
    <xf numFmtId="0" fontId="4" fillId="0" borderId="2"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1" fontId="4" fillId="2" borderId="5" xfId="0" applyNumberFormat="1" applyFont="1" applyFill="1" applyBorder="1" applyAlignment="1" applyProtection="1">
      <alignment horizontal="center"/>
      <protection hidden="1"/>
    </xf>
    <xf numFmtId="1" fontId="4" fillId="2" borderId="18" xfId="0" applyNumberFormat="1" applyFont="1" applyFill="1" applyBorder="1" applyAlignment="1" applyProtection="1">
      <alignment horizontal="center"/>
      <protection hidden="1"/>
    </xf>
    <xf numFmtId="0" fontId="29" fillId="4" borderId="20" xfId="0" applyFont="1" applyFill="1" applyBorder="1" applyAlignment="1" applyProtection="1">
      <alignment horizontal="left" vertical="center"/>
      <protection hidden="1"/>
    </xf>
    <xf numFmtId="0" fontId="29" fillId="4" borderId="21" xfId="0" applyFont="1" applyFill="1" applyBorder="1" applyAlignment="1" applyProtection="1">
      <alignment horizontal="left" vertical="center"/>
      <protection hidden="1"/>
    </xf>
    <xf numFmtId="0" fontId="29" fillId="4" borderId="22" xfId="0" applyFont="1" applyFill="1" applyBorder="1" applyAlignment="1" applyProtection="1">
      <alignment horizontal="left" vertical="center"/>
      <protection hidden="1"/>
    </xf>
    <xf numFmtId="0" fontId="30" fillId="0" borderId="15" xfId="0" applyFont="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29" fillId="4" borderId="26" xfId="0" applyFont="1" applyFill="1" applyBorder="1" applyAlignment="1" applyProtection="1">
      <alignment horizontal="left" vertical="center"/>
      <protection hidden="1"/>
    </xf>
    <xf numFmtId="0" fontId="29" fillId="4" borderId="27" xfId="0" applyFont="1" applyFill="1" applyBorder="1" applyAlignment="1" applyProtection="1">
      <alignment horizontal="left" vertical="center"/>
      <protection hidden="1"/>
    </xf>
    <xf numFmtId="0" fontId="29" fillId="4" borderId="28" xfId="0" applyFont="1" applyFill="1" applyBorder="1" applyAlignment="1" applyProtection="1">
      <alignment horizontal="left" vertical="center"/>
      <protection hidden="1"/>
    </xf>
    <xf numFmtId="0" fontId="24" fillId="9" borderId="26" xfId="0" applyFont="1" applyFill="1" applyBorder="1" applyAlignment="1" applyProtection="1">
      <alignment horizontal="left" vertical="center" wrapText="1"/>
      <protection hidden="1"/>
    </xf>
    <xf numFmtId="0" fontId="24" fillId="9" borderId="27" xfId="0" applyFont="1" applyFill="1" applyBorder="1" applyAlignment="1" applyProtection="1">
      <alignment horizontal="left" vertical="center" wrapText="1"/>
      <protection hidden="1"/>
    </xf>
    <xf numFmtId="0" fontId="24" fillId="9" borderId="28" xfId="0" applyFont="1" applyFill="1" applyBorder="1" applyAlignment="1" applyProtection="1">
      <alignment horizontal="left" vertical="center" wrapText="1"/>
      <protection hidden="1"/>
    </xf>
    <xf numFmtId="0" fontId="30" fillId="0" borderId="8" xfId="0" applyFont="1" applyBorder="1" applyAlignment="1" applyProtection="1">
      <alignment horizontal="center" vertical="center"/>
      <protection locked="0" hidden="1"/>
    </xf>
    <xf numFmtId="0" fontId="30" fillId="0" borderId="9" xfId="0" applyFont="1" applyBorder="1" applyAlignment="1" applyProtection="1">
      <alignment horizontal="center" vertical="center"/>
      <protection locked="0" hidden="1"/>
    </xf>
    <xf numFmtId="0" fontId="30" fillId="2" borderId="4" xfId="0" applyFont="1" applyFill="1" applyBorder="1" applyAlignment="1" applyProtection="1">
      <alignment horizontal="left" vertical="top" wrapText="1"/>
      <protection locked="0" hidden="1"/>
    </xf>
    <xf numFmtId="0" fontId="30" fillId="2" borderId="5" xfId="0" applyFont="1" applyFill="1" applyBorder="1" applyAlignment="1" applyProtection="1">
      <alignment horizontal="left" vertical="top" wrapText="1"/>
      <protection locked="0" hidden="1"/>
    </xf>
    <xf numFmtId="0" fontId="30" fillId="2" borderId="25" xfId="0" applyFont="1" applyFill="1" applyBorder="1" applyAlignment="1" applyProtection="1">
      <alignment horizontal="left" vertical="top" wrapText="1"/>
      <protection locked="0" hidden="1"/>
    </xf>
    <xf numFmtId="0" fontId="30" fillId="0" borderId="0" xfId="0" applyFont="1" applyFill="1" applyBorder="1" applyAlignment="1" applyProtection="1">
      <alignment horizontal="left" vertical="top" wrapText="1"/>
      <protection locked="0" hidden="1"/>
    </xf>
    <xf numFmtId="0" fontId="30" fillId="0" borderId="11" xfId="0" applyFont="1" applyFill="1" applyBorder="1" applyAlignment="1" applyProtection="1">
      <alignment horizontal="left" vertical="top" wrapText="1"/>
      <protection locked="0" hidden="1"/>
    </xf>
    <xf numFmtId="0" fontId="30" fillId="2" borderId="4" xfId="0" applyFont="1" applyFill="1" applyBorder="1" applyAlignment="1" applyProtection="1">
      <alignment horizontal="center" vertical="center" wrapText="1"/>
      <protection locked="0" hidden="1"/>
    </xf>
    <xf numFmtId="0" fontId="30" fillId="2" borderId="18" xfId="0" applyFont="1" applyFill="1" applyBorder="1" applyAlignment="1" applyProtection="1">
      <alignment horizontal="center" vertical="center" wrapText="1"/>
      <protection locked="0" hidden="1"/>
    </xf>
    <xf numFmtId="0" fontId="30" fillId="2" borderId="17" xfId="0" applyFont="1" applyFill="1" applyBorder="1" applyAlignment="1" applyProtection="1">
      <alignment horizontal="center" vertical="center" wrapText="1"/>
      <protection locked="0" hidden="1"/>
    </xf>
    <xf numFmtId="0" fontId="2" fillId="0" borderId="17" xfId="0" applyFont="1" applyBorder="1" applyAlignment="1" applyProtection="1">
      <alignment horizontal="center" vertical="center" wrapText="1"/>
      <protection hidden="1"/>
    </xf>
    <xf numFmtId="0" fontId="24" fillId="0" borderId="0" xfId="0" applyFont="1" applyFill="1" applyBorder="1" applyAlignment="1" applyProtection="1">
      <alignment horizontal="left" vertical="top" wrapText="1"/>
      <protection locked="0" hidden="1"/>
    </xf>
    <xf numFmtId="0" fontId="24" fillId="0" borderId="11" xfId="0" applyFont="1" applyFill="1" applyBorder="1" applyAlignment="1" applyProtection="1">
      <alignment horizontal="left" vertical="top" wrapText="1"/>
      <protection locked="0" hidden="1"/>
    </xf>
    <xf numFmtId="0" fontId="2" fillId="0" borderId="15" xfId="0" applyFont="1" applyBorder="1" applyAlignment="1" applyProtection="1">
      <alignment horizontal="center" wrapText="1"/>
      <protection hidden="1"/>
    </xf>
    <xf numFmtId="0" fontId="2" fillId="0" borderId="0" xfId="0" applyFont="1" applyBorder="1" applyAlignment="1" applyProtection="1">
      <alignment horizontal="center" wrapText="1"/>
      <protection hidden="1"/>
    </xf>
    <xf numFmtId="0" fontId="24" fillId="2" borderId="0" xfId="0" applyFont="1" applyFill="1" applyBorder="1" applyAlignment="1" applyProtection="1">
      <alignment horizontal="center" wrapText="1"/>
      <protection locked="0" hidden="1"/>
    </xf>
    <xf numFmtId="0" fontId="24" fillId="2" borderId="11" xfId="0" applyFont="1" applyFill="1" applyBorder="1" applyAlignment="1" applyProtection="1">
      <alignment horizontal="center" wrapText="1"/>
      <protection locked="0" hidden="1"/>
    </xf>
    <xf numFmtId="0" fontId="30" fillId="0" borderId="0" xfId="0" applyFont="1" applyBorder="1" applyAlignment="1" applyProtection="1">
      <alignment horizontal="center"/>
      <protection hidden="1"/>
    </xf>
    <xf numFmtId="0" fontId="29" fillId="4" borderId="36" xfId="0" applyFont="1" applyFill="1" applyBorder="1" applyAlignment="1" applyProtection="1">
      <alignment horizontal="left" vertical="center"/>
      <protection hidden="1"/>
    </xf>
    <xf numFmtId="0" fontId="29" fillId="4" borderId="37" xfId="0" applyFont="1" applyFill="1" applyBorder="1" applyAlignment="1" applyProtection="1">
      <alignment horizontal="left" vertical="center"/>
      <protection hidden="1"/>
    </xf>
    <xf numFmtId="0" fontId="29" fillId="4" borderId="38" xfId="0" applyFont="1" applyFill="1" applyBorder="1" applyAlignment="1" applyProtection="1">
      <alignment horizontal="left" vertical="center"/>
      <protection hidden="1"/>
    </xf>
    <xf numFmtId="0" fontId="24" fillId="9" borderId="7" xfId="0" applyFont="1" applyFill="1" applyBorder="1" applyAlignment="1" applyProtection="1">
      <alignment horizontal="left" vertical="center" wrapText="1"/>
      <protection hidden="1"/>
    </xf>
    <xf numFmtId="0" fontId="24" fillId="9" borderId="8" xfId="0" applyFont="1" applyFill="1" applyBorder="1" applyAlignment="1" applyProtection="1">
      <alignment horizontal="left" vertical="center" wrapText="1"/>
      <protection hidden="1"/>
    </xf>
    <xf numFmtId="0" fontId="24" fillId="9" borderId="9" xfId="0" applyFont="1" applyFill="1" applyBorder="1" applyAlignment="1" applyProtection="1">
      <alignment horizontal="left" vertical="center" wrapText="1"/>
      <protection hidden="1"/>
    </xf>
    <xf numFmtId="0" fontId="0" fillId="2" borderId="4" xfId="0" applyFill="1" applyBorder="1" applyAlignment="1" applyProtection="1">
      <alignment horizontal="left" vertical="center" wrapText="1"/>
      <protection locked="0" hidden="1"/>
    </xf>
    <xf numFmtId="0" fontId="0" fillId="2" borderId="5" xfId="0" applyFill="1" applyBorder="1" applyAlignment="1" applyProtection="1">
      <alignment horizontal="left" vertical="center" wrapText="1"/>
      <protection locked="0" hidden="1"/>
    </xf>
    <xf numFmtId="0" fontId="0" fillId="2" borderId="25" xfId="0" applyFill="1" applyBorder="1" applyAlignment="1" applyProtection="1">
      <alignment horizontal="left" vertical="center" wrapText="1"/>
      <protection locked="0" hidden="1"/>
    </xf>
    <xf numFmtId="0" fontId="24" fillId="9" borderId="23" xfId="0" applyFont="1" applyFill="1" applyBorder="1" applyAlignment="1" applyProtection="1">
      <alignment horizontal="left" vertical="center" wrapText="1"/>
      <protection hidden="1"/>
    </xf>
    <xf numFmtId="0" fontId="24" fillId="9" borderId="6" xfId="0" applyFont="1" applyFill="1" applyBorder="1" applyAlignment="1" applyProtection="1">
      <alignment horizontal="left" vertical="center" wrapText="1"/>
      <protection hidden="1"/>
    </xf>
    <xf numFmtId="0" fontId="24" fillId="9" borderId="24" xfId="0" applyFont="1" applyFill="1" applyBorder="1" applyAlignment="1" applyProtection="1">
      <alignment horizontal="left" vertical="center" wrapText="1"/>
      <protection hidden="1"/>
    </xf>
  </cellXfs>
  <cellStyles count="42">
    <cellStyle name="20% - Akzent1" xfId="17"/>
    <cellStyle name="20% - Akzent2" xfId="18"/>
    <cellStyle name="20% - Akzent3" xfId="19"/>
    <cellStyle name="20% - Akzent4" xfId="20"/>
    <cellStyle name="20% - Akzent5" xfId="21"/>
    <cellStyle name="20% - Akzent6" xfId="22"/>
    <cellStyle name="40% - Akzent1" xfId="23"/>
    <cellStyle name="40% - Akzent2" xfId="24"/>
    <cellStyle name="40% - Akzent3" xfId="25"/>
    <cellStyle name="40% - Akzent4" xfId="26"/>
    <cellStyle name="40% - Akzent5" xfId="27"/>
    <cellStyle name="40% - Akzent6" xfId="28"/>
    <cellStyle name="60% - Akzent1" xfId="29"/>
    <cellStyle name="60% - Akzent2" xfId="30"/>
    <cellStyle name="60% - Akzent3" xfId="31"/>
    <cellStyle name="60% - Akzent4" xfId="32"/>
    <cellStyle name="60% - Akzent5" xfId="33"/>
    <cellStyle name="60% - Akzent6" xfId="34"/>
    <cellStyle name="Ausgabe 2" xfId="35"/>
    <cellStyle name="Berechnung 2" xfId="36"/>
    <cellStyle name="Eingabe 2" xfId="37"/>
    <cellStyle name="Ergebnis 2" xfId="38"/>
    <cellStyle name="Erklärender Text 2" xfId="39"/>
    <cellStyle name="Hyperlink" xfId="1" builtinId="8"/>
    <cellStyle name="Neutral 2" xfId="40"/>
    <cellStyle name="Normal_Sheet1" xfId="15"/>
    <cellStyle name="Prozent 2" xfId="6"/>
    <cellStyle name="Prozent 2 2" xfId="8"/>
    <cellStyle name="Prozent 3" xfId="11"/>
    <cellStyle name="Standard" xfId="0" builtinId="0"/>
    <cellStyle name="Standard 2" xfId="3"/>
    <cellStyle name="Standard 3" xfId="4"/>
    <cellStyle name="Standard 4" xfId="7"/>
    <cellStyle name="Standard 4 2" xfId="9"/>
    <cellStyle name="Standard 5" xfId="10"/>
    <cellStyle name="Standard 6" xfId="5"/>
    <cellStyle name="Standard 6 2" xfId="12"/>
    <cellStyle name="Standard 7" xfId="13"/>
    <cellStyle name="Standard 7 2" xfId="16"/>
    <cellStyle name="Warnender Text" xfId="2" builtinId="11"/>
    <cellStyle name="Warnender Text 2" xfId="41"/>
    <cellStyle name="Zelle überprüfen" xfId="14" builtinId="23" hidden="1"/>
  </cellStyles>
  <dxfs count="369">
    <dxf>
      <fill>
        <patternFill>
          <bgColor rgb="FF92D050"/>
        </patternFill>
      </fill>
    </dxf>
    <dxf>
      <font>
        <color theme="0"/>
      </font>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auto="1"/>
      </font>
      <fill>
        <patternFill>
          <bgColor theme="0" tint="-0.24994659260841701"/>
        </patternFill>
      </fill>
      <border>
        <left style="thin">
          <color auto="1"/>
        </left>
        <right/>
        <top style="thin">
          <color auto="1"/>
        </top>
        <bottom style="thin">
          <color auto="1"/>
        </bottom>
      </border>
    </dxf>
    <dxf>
      <font>
        <color theme="0"/>
      </font>
      <fill>
        <patternFill>
          <bgColor theme="0"/>
        </patternFill>
      </fill>
      <border>
        <left/>
        <right style="thin">
          <color auto="1"/>
        </right>
        <top/>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ont>
        <b val="0"/>
        <i val="0"/>
        <color auto="1"/>
      </font>
      <fill>
        <patternFill patternType="none">
          <bgColor auto="1"/>
        </patternFill>
      </fill>
    </dxf>
    <dxf>
      <font>
        <color theme="0"/>
      </font>
      <fill>
        <patternFill>
          <bgColor theme="0"/>
        </patternFill>
      </fill>
      <border>
        <left/>
        <right/>
        <top/>
        <bottom/>
        <vertical/>
        <horizontal/>
      </border>
    </dxf>
    <dxf>
      <border>
        <vertical/>
        <horizontal/>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theme="0"/>
      </font>
      <fill>
        <patternFill>
          <bgColor theme="0"/>
        </patternFill>
      </fill>
    </dxf>
    <dxf>
      <font>
        <color theme="0"/>
      </font>
      <fill>
        <patternFill>
          <bgColor theme="0"/>
        </patternFill>
      </fill>
    </dxf>
    <dxf>
      <fill>
        <patternFill>
          <bgColor theme="0" tint="-0.24994659260841701"/>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ont>
        <color auto="1"/>
      </font>
      <fill>
        <patternFill>
          <bgColor theme="0" tint="-0.24994659260841701"/>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auto="1"/>
      </font>
      <fill>
        <patternFill>
          <bgColor theme="0" tint="-0.24994659260841701"/>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dxf>
    <dxf>
      <font>
        <color theme="0"/>
      </font>
    </dxf>
    <dxf>
      <font>
        <color auto="1"/>
      </font>
      <fill>
        <patternFill>
          <bgColor theme="0" tint="-0.24994659260841701"/>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ont>
        <color theme="0"/>
      </font>
      <fill>
        <patternFill>
          <bgColor theme="0"/>
        </patternFill>
      </fill>
    </dxf>
    <dxf>
      <font>
        <color theme="0"/>
      </font>
    </dxf>
    <dxf>
      <font>
        <color auto="1"/>
      </font>
      <fill>
        <patternFill>
          <bgColor theme="0" tint="-0.24994659260841701"/>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ont>
        <color theme="0"/>
      </font>
      <fill>
        <patternFill>
          <bgColor theme="0"/>
        </patternFill>
      </fill>
    </dxf>
    <dxf>
      <font>
        <color theme="0"/>
      </font>
    </dxf>
    <dxf>
      <font>
        <color auto="1"/>
      </font>
      <fill>
        <patternFill>
          <bgColor theme="0" tint="-0.24994659260841701"/>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ont>
        <color theme="0"/>
      </font>
      <fill>
        <patternFill>
          <bgColor theme="0"/>
        </patternFill>
      </fill>
    </dxf>
    <dxf>
      <font>
        <color theme="0"/>
      </font>
    </dxf>
    <dxf>
      <font>
        <color auto="1"/>
      </font>
      <fill>
        <patternFill>
          <bgColor theme="0" tint="-0.24994659260841701"/>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ont>
        <color theme="0"/>
      </font>
      <fill>
        <patternFill>
          <bgColor theme="0"/>
        </patternFill>
      </fill>
    </dxf>
    <dxf>
      <font>
        <color theme="0"/>
      </font>
    </dxf>
    <dxf>
      <font>
        <color auto="1"/>
      </font>
      <fill>
        <patternFill>
          <bgColor theme="0" tint="-0.24994659260841701"/>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ont>
        <color theme="0"/>
      </font>
      <fill>
        <patternFill>
          <bgColor theme="0"/>
        </patternFill>
      </fill>
    </dxf>
    <dxf>
      <font>
        <color theme="0"/>
      </font>
    </dxf>
    <dxf>
      <font>
        <color auto="1"/>
      </font>
      <fill>
        <patternFill>
          <bgColor theme="0" tint="-0.24994659260841701"/>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ont>
        <color theme="0"/>
      </font>
      <fill>
        <patternFill>
          <bgColor theme="0"/>
        </patternFill>
      </fill>
    </dxf>
    <dxf>
      <font>
        <color theme="0"/>
      </font>
    </dxf>
    <dxf>
      <font>
        <color auto="1"/>
      </font>
      <fill>
        <patternFill>
          <bgColor theme="0" tint="-0.24994659260841701"/>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ont>
        <color theme="0"/>
      </font>
      <fill>
        <patternFill>
          <bgColor theme="0"/>
        </patternFill>
      </fill>
    </dxf>
    <dxf>
      <font>
        <color theme="0"/>
      </font>
    </dxf>
    <dxf>
      <font>
        <color theme="0"/>
      </font>
      <fill>
        <patternFill>
          <bgColor theme="0"/>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ont>
        <color theme="0"/>
      </font>
      <fill>
        <patternFill>
          <bgColor theme="0"/>
        </patternFill>
      </fill>
    </dxf>
    <dxf>
      <font>
        <color theme="0"/>
      </font>
    </dxf>
    <dxf>
      <font>
        <color auto="1"/>
      </font>
      <fill>
        <patternFill>
          <bgColor theme="0" tint="-0.24994659260841701"/>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ont>
        <color rgb="FFFF0000"/>
      </font>
      <fill>
        <patternFill patternType="none">
          <bgColor auto="1"/>
        </patternFill>
      </fill>
    </dxf>
    <dxf>
      <font>
        <color auto="1"/>
      </font>
      <fill>
        <patternFill patternType="none">
          <bgColor auto="1"/>
        </patternFill>
      </fill>
    </dxf>
    <dxf>
      <font>
        <color theme="0"/>
      </font>
      <fill>
        <patternFill>
          <bgColor theme="0"/>
        </patternFill>
      </fill>
      <border>
        <left/>
        <right/>
        <top/>
        <bottom/>
        <vertical/>
        <horizontal/>
      </border>
    </dxf>
    <dxf>
      <border>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border>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92D050"/>
        </patternFill>
      </fill>
    </dxf>
    <dxf>
      <font>
        <color auto="1"/>
      </font>
      <fill>
        <patternFill>
          <bgColor theme="0" tint="-0.24994659260841701"/>
        </patternFill>
      </fill>
      <border>
        <left style="thin">
          <color auto="1"/>
        </left>
        <right style="thin">
          <color auto="1"/>
        </right>
        <top style="thin">
          <color auto="1"/>
        </top>
        <bottom style="thin">
          <color auto="1"/>
        </bottom>
      </border>
    </dxf>
    <dxf>
      <font>
        <color theme="0"/>
      </font>
      <fill>
        <patternFill>
          <bgColor theme="0"/>
        </patternFill>
      </fill>
      <border>
        <left/>
        <right style="thin">
          <color auto="1"/>
        </right>
        <top/>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border>
    </dxf>
    <dxf>
      <fill>
        <patternFill>
          <bgColor theme="0" tint="-0.24994659260841701"/>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theme="0"/>
      </font>
    </dxf>
    <dxf>
      <fill>
        <patternFill>
          <bgColor rgb="FF92D050"/>
        </patternFill>
      </fill>
    </dxf>
    <dxf>
      <font>
        <color rgb="FF9C0006"/>
      </font>
      <fill>
        <patternFill>
          <bgColor rgb="FFFFC7CE"/>
        </patternFill>
      </fill>
    </dxf>
    <dxf>
      <font>
        <color theme="0"/>
      </font>
    </dxf>
    <dxf>
      <fill>
        <patternFill>
          <bgColor theme="0" tint="-0.24994659260841701"/>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rgb="FF92D050"/>
        </patternFill>
      </fill>
    </dxf>
    <dxf>
      <font>
        <color rgb="FF9C0006"/>
      </font>
      <fill>
        <patternFill>
          <bgColor rgb="FFFFC7CE"/>
        </patternFill>
      </fill>
    </dxf>
    <dxf>
      <font>
        <color theme="0"/>
      </font>
    </dxf>
    <dxf>
      <font>
        <color theme="0"/>
      </font>
      <fill>
        <patternFill>
          <bgColor theme="0"/>
        </patternFill>
      </fill>
    </dxf>
    <dxf>
      <fill>
        <patternFill>
          <bgColor rgb="FF92D050"/>
        </patternFill>
      </fill>
    </dxf>
    <dxf>
      <font>
        <color theme="0"/>
      </font>
    </dxf>
    <dxf>
      <fill>
        <patternFill>
          <bgColor rgb="FF92D050"/>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ont>
        <b val="0"/>
        <i val="0"/>
        <color auto="1"/>
      </font>
      <fill>
        <patternFill patternType="none">
          <bgColor auto="1"/>
        </patternFill>
      </fill>
    </dxf>
    <dxf>
      <font>
        <color theme="0"/>
      </font>
      <fill>
        <patternFill>
          <bgColor theme="0"/>
        </patternFill>
      </fill>
      <border>
        <left/>
        <right/>
        <top/>
        <bottom/>
        <vertical/>
        <horizontal/>
      </border>
    </dxf>
    <dxf>
      <border>
        <vertical/>
        <horizontal/>
      </border>
    </dxf>
    <dxf>
      <font>
        <color auto="1"/>
      </font>
      <fill>
        <patternFill patternType="none">
          <bgColor auto="1"/>
        </patternFill>
      </fill>
    </dxf>
    <dxf>
      <font>
        <color theme="0"/>
      </font>
      <fill>
        <patternFill>
          <bgColor theme="0"/>
        </patternFill>
      </fill>
      <border>
        <left/>
        <right/>
        <top/>
        <bottom/>
        <vertical/>
        <horizontal/>
      </border>
    </dxf>
    <dxf>
      <border>
        <vertical/>
        <horizontal/>
      </border>
    </dxf>
    <dxf>
      <font>
        <color auto="1"/>
      </font>
      <fill>
        <patternFill patternType="none">
          <bgColor auto="1"/>
        </patternFill>
      </fill>
    </dxf>
    <dxf>
      <border>
        <vertical/>
        <horizontal/>
      </border>
    </dxf>
    <dxf>
      <font>
        <color theme="0"/>
      </font>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tint="-0.24994659260841701"/>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dxf>
    <dxf>
      <font>
        <color theme="0"/>
      </font>
      <fill>
        <patternFill>
          <bgColor theme="0"/>
        </patternFill>
      </fill>
      <border>
        <vertical/>
        <horizontal/>
      </border>
    </dxf>
    <dxf>
      <fill>
        <patternFill>
          <bgColor theme="0"/>
        </patternFill>
      </fill>
    </dxf>
    <dxf>
      <font>
        <color theme="0"/>
      </font>
      <fill>
        <patternFill>
          <bgColor theme="0"/>
        </patternFill>
      </fill>
    </dxf>
    <dxf>
      <fill>
        <patternFill>
          <bgColor theme="0" tint="-0.24994659260841701"/>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style="thin">
          <color auto="1"/>
        </right>
        <top/>
        <bottom style="thin">
          <color auto="1"/>
        </bottom>
        <vertical/>
        <horizontal/>
      </border>
    </dxf>
    <dxf>
      <font>
        <color theme="0"/>
      </font>
      <fill>
        <patternFill>
          <bgColor theme="0"/>
        </patternFill>
      </fill>
    </dxf>
    <dxf>
      <font>
        <color theme="0"/>
      </font>
      <fill>
        <patternFill>
          <bgColor theme="0"/>
        </patternFill>
      </fill>
    </dxf>
    <dxf>
      <fill>
        <patternFill>
          <bgColor rgb="FF92D050"/>
        </patternFill>
      </fill>
    </dxf>
    <dxf>
      <font>
        <color theme="0"/>
      </font>
      <fill>
        <patternFill>
          <bgColor theme="0"/>
        </patternFill>
      </fill>
    </dxf>
    <dxf>
      <fill>
        <patternFill>
          <bgColor rgb="FF92D050"/>
        </patternFill>
      </fill>
    </dxf>
    <dxf>
      <fill>
        <patternFill>
          <bgColor rgb="FF92D050"/>
        </patternFill>
      </fill>
    </dxf>
    <dxf>
      <font>
        <color theme="0"/>
      </font>
      <fill>
        <patternFill>
          <bgColor theme="0"/>
        </patternFill>
      </fill>
    </dxf>
    <dxf>
      <fill>
        <patternFill>
          <bgColor rgb="FF92D050"/>
        </patternFill>
      </fill>
      <border>
        <left style="thin">
          <color auto="1"/>
        </left>
        <right style="thin">
          <color auto="1"/>
        </right>
        <top style="thin">
          <color auto="1"/>
        </top>
        <bottom style="thin">
          <color auto="1"/>
        </bottom>
      </border>
    </dxf>
    <dxf>
      <fill>
        <patternFill>
          <bgColor rgb="FF92D050"/>
        </patternFill>
      </fill>
    </dxf>
    <dxf>
      <fill>
        <patternFill>
          <bgColor rgb="FF92D050"/>
        </patternFill>
      </fill>
    </dxf>
    <dxf>
      <font>
        <color theme="0"/>
      </font>
      <fill>
        <patternFill>
          <bgColor theme="0"/>
        </patternFill>
      </fill>
    </dxf>
    <dxf>
      <fill>
        <patternFill>
          <bgColor theme="0" tint="-0.24994659260841701"/>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u val="none"/>
        <color theme="0"/>
      </font>
      <fill>
        <patternFill>
          <bgColor theme="0"/>
        </patternFill>
      </fill>
    </dxf>
    <dxf>
      <fill>
        <patternFill>
          <bgColor rgb="FF92D050"/>
        </patternFill>
      </fill>
    </dxf>
    <dxf>
      <fill>
        <patternFill>
          <bgColor rgb="FF92D050"/>
        </patternFill>
      </fill>
    </dxf>
    <dxf>
      <fill>
        <patternFill>
          <bgColor theme="0" tint="-0.24994659260841701"/>
        </patternFill>
      </fill>
      <border>
        <left style="thin">
          <color auto="1"/>
        </left>
        <right style="thin">
          <color auto="1"/>
        </right>
        <top style="thin">
          <color auto="1"/>
        </top>
        <bottom style="thin">
          <color auto="1"/>
        </bottom>
      </border>
    </dxf>
    <dxf>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ill>
        <patternFill>
          <bgColor theme="0" tint="-0.24994659260841701"/>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dxf>
    <dxf>
      <fill>
        <patternFill>
          <bgColor theme="0" tint="-0.24994659260841701"/>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0"/>
      </font>
      <fill>
        <patternFill>
          <bgColor theme="0"/>
        </patternFill>
      </fill>
    </dxf>
    <dxf>
      <font>
        <color rgb="FFFF0000"/>
      </font>
      <fill>
        <patternFill patternType="none">
          <bgColor auto="1"/>
        </patternFill>
      </fill>
      <border>
        <left/>
        <right/>
        <top/>
        <bottom/>
      </border>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ont>
        <color theme="0"/>
      </font>
      <fill>
        <patternFill>
          <bgColor theme="0"/>
        </patternFill>
      </fill>
    </dxf>
    <dxf>
      <font>
        <color theme="0"/>
      </font>
      <fill>
        <patternFill>
          <bgColor theme="0"/>
        </patternFill>
      </fill>
    </dxf>
    <dxf>
      <font>
        <color auto="1"/>
      </font>
      <fill>
        <patternFill>
          <bgColor theme="0" tint="-0.24994659260841701"/>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dxf>
    <dxf>
      <font>
        <color theme="0"/>
      </font>
      <fill>
        <patternFill>
          <bgColor theme="0"/>
        </patternFill>
      </fill>
    </dxf>
    <dxf>
      <font>
        <color auto="1"/>
      </font>
      <fill>
        <patternFill>
          <bgColor theme="0" tint="-0.24994659260841701"/>
        </patternFill>
      </fill>
      <border>
        <left style="thin">
          <color auto="1"/>
        </left>
        <right style="thin">
          <color auto="1"/>
        </right>
        <top style="thin">
          <color auto="1"/>
        </top>
        <bottom style="thin">
          <color auto="1"/>
        </bottom>
        <vertical/>
        <horizontal/>
      </border>
    </dxf>
    <dxf>
      <fill>
        <patternFill>
          <bgColor rgb="FF92D050"/>
        </patternFill>
      </fill>
    </dxf>
    <dxf>
      <font>
        <color theme="0"/>
      </font>
      <fill>
        <patternFill>
          <bgColor theme="0"/>
        </patternFill>
      </fill>
      <border>
        <vertical/>
        <horizontal/>
      </border>
    </dxf>
    <dxf>
      <font>
        <color theme="0"/>
      </font>
      <fill>
        <patternFill>
          <bgColor theme="0"/>
        </patternFill>
      </fill>
    </dxf>
    <dxf>
      <font>
        <color auto="1"/>
      </font>
      <fill>
        <patternFill>
          <bgColor theme="0" tint="-0.24994659260841701"/>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border>
        <vertical/>
        <horizontal/>
      </border>
    </dxf>
    <dxf>
      <fill>
        <patternFill>
          <bgColor theme="0"/>
        </patternFill>
      </fill>
    </dxf>
    <dxf>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dxf>
    <dxf>
      <fill>
        <patternFill>
          <bgColor rgb="FF92D050"/>
        </patternFill>
      </fill>
    </dxf>
    <dxf>
      <fill>
        <patternFill>
          <bgColor rgb="FF92D050"/>
        </patternFill>
      </fill>
    </dxf>
    <dxf>
      <font>
        <color theme="0"/>
      </font>
      <fill>
        <patternFill>
          <bgColor theme="0"/>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theme="0" tint="-0.24994659260841701"/>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dxf>
    <dxf>
      <font>
        <u val="none"/>
        <color auto="1"/>
      </font>
    </dxf>
    <dxf>
      <font>
        <color theme="0"/>
      </font>
    </dxf>
    <dxf>
      <fill>
        <patternFill patternType="none">
          <bgColor auto="1"/>
        </patternFill>
      </fill>
    </dxf>
    <dxf>
      <fill>
        <patternFill>
          <bgColor theme="0" tint="-0.24994659260841701"/>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dxf>
    <dxf>
      <font>
        <color theme="0"/>
      </font>
    </dxf>
    <dxf>
      <font>
        <color theme="0"/>
      </font>
      <fill>
        <patternFill>
          <bgColor theme="0"/>
        </patternFill>
      </fill>
    </dxf>
    <dxf>
      <font>
        <color theme="0"/>
      </font>
    </dxf>
    <dxf>
      <fill>
        <patternFill>
          <bgColor rgb="FF92D050"/>
        </patternFill>
      </fill>
    </dxf>
    <dxf>
      <font>
        <color rgb="FF9C0006"/>
      </font>
      <fill>
        <patternFill>
          <bgColor rgb="FFFFC7CE"/>
        </patternFill>
      </fill>
    </dxf>
    <dxf>
      <font>
        <color theme="0"/>
      </font>
      <fill>
        <patternFill>
          <bgColor theme="0"/>
        </patternFill>
      </fill>
    </dxf>
    <dxf>
      <font>
        <color theme="0"/>
      </font>
    </dxf>
    <dxf>
      <font>
        <color theme="0"/>
      </font>
    </dxf>
    <dxf>
      <font>
        <color theme="0"/>
      </font>
    </dxf>
    <dxf>
      <font>
        <color theme="0"/>
      </font>
    </dxf>
    <dxf>
      <fill>
        <patternFill>
          <bgColor theme="0" tint="-0.24994659260841701"/>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dxf>
    <dxf>
      <font>
        <color theme="0"/>
      </font>
    </dxf>
    <dxf>
      <fill>
        <patternFill>
          <bgColor rgb="FF92D050"/>
        </patternFill>
      </fill>
    </dxf>
    <dxf>
      <font>
        <color rgb="FF9C0006"/>
      </font>
      <fill>
        <patternFill>
          <bgColor rgb="FFFFC7CE"/>
        </patternFill>
      </fill>
    </dxf>
    <dxf>
      <fill>
        <patternFill>
          <bgColor theme="0" tint="-0.24994659260841701"/>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dxf>
    <dxf>
      <fill>
        <patternFill>
          <bgColor theme="0" tint="-0.24994659260841701"/>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dxf>
    <dxf>
      <font>
        <color theme="0"/>
      </font>
      <fill>
        <patternFill>
          <bgColor theme="0"/>
        </patternFill>
      </fill>
    </dxf>
    <dxf>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dxf>
    <dxf>
      <font>
        <color theme="0"/>
      </font>
      <fill>
        <patternFill>
          <bgColor theme="0"/>
        </patternFill>
      </fill>
    </dxf>
    <dxf>
      <font>
        <color theme="0"/>
      </font>
      <fill>
        <patternFill>
          <bgColor theme="0"/>
        </patternFill>
      </fill>
    </dxf>
    <dxf>
      <fill>
        <patternFill>
          <bgColor rgb="FF92D050"/>
        </patternFill>
      </fill>
    </dxf>
    <dxf>
      <font>
        <color rgb="FF9C0006"/>
      </font>
      <fill>
        <patternFill>
          <bgColor rgb="FFFFC7CE"/>
        </patternFill>
      </fill>
    </dxf>
    <dxf>
      <font>
        <color theme="0"/>
      </font>
      <fill>
        <patternFill>
          <bgColor theme="0"/>
        </patternFill>
      </fill>
    </dxf>
    <dxf>
      <fill>
        <patternFill>
          <bgColor rgb="FF92D050"/>
        </patternFill>
      </fill>
    </dxf>
    <dxf>
      <font>
        <color rgb="FF9C0006"/>
      </font>
      <fill>
        <patternFill>
          <bgColor rgb="FFFFC7CE"/>
        </patternFill>
      </fill>
    </dxf>
    <dxf>
      <fill>
        <patternFill>
          <bgColor theme="0" tint="-0.24994659260841701"/>
        </patternFill>
      </fill>
      <border>
        <left style="thin">
          <color auto="1"/>
        </left>
        <right style="thin">
          <color auto="1"/>
        </right>
        <top style="thin">
          <color auto="1"/>
        </top>
        <bottom style="thin">
          <color auto="1"/>
        </bottom>
        <vertical/>
        <horizontal/>
      </border>
    </dxf>
    <dxf>
      <fill>
        <patternFill>
          <bgColor rgb="FF92D05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0"/>
      </font>
      <fill>
        <patternFill patternType="none">
          <bgColor auto="1"/>
        </patternFill>
      </fill>
    </dxf>
    <dxf>
      <fill>
        <patternFill>
          <bgColor rgb="FF92D050"/>
        </patternFill>
      </fill>
    </dxf>
    <dxf>
      <font>
        <color theme="0"/>
      </font>
      <fill>
        <patternFill patternType="none">
          <bgColor auto="1"/>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s>
  <tableStyles count="0" defaultTableStyle="TableStyleMedium2" defaultPivotStyle="PivotStyleLight16"/>
  <colors>
    <mruColors>
      <color rgb="FFFFFF66"/>
      <color rgb="FFFFFFCC"/>
      <color rgb="FFFFFF99"/>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695325</xdr:colOff>
          <xdr:row>2</xdr:row>
          <xdr:rowOff>38100</xdr:rowOff>
        </xdr:from>
        <xdr:to>
          <xdr:col>1</xdr:col>
          <xdr:colOff>695325</xdr:colOff>
          <xdr:row>9</xdr:row>
          <xdr:rowOff>76200</xdr:rowOff>
        </xdr:to>
        <xdr:sp macro="" textlink="">
          <xdr:nvSpPr>
            <xdr:cNvPr id="15361" name="Object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1257300</xdr:colOff>
      <xdr:row>118</xdr:row>
      <xdr:rowOff>85725</xdr:rowOff>
    </xdr:from>
    <xdr:to>
      <xdr:col>3</xdr:col>
      <xdr:colOff>1266825</xdr:colOff>
      <xdr:row>119</xdr:row>
      <xdr:rowOff>142875</xdr:rowOff>
    </xdr:to>
    <xdr:cxnSp macro="">
      <xdr:nvCxnSpPr>
        <xdr:cNvPr id="3" name="Gerade Verbindung mit Pfeil 2"/>
        <xdr:cNvCxnSpPr/>
      </xdr:nvCxnSpPr>
      <xdr:spPr>
        <a:xfrm flipH="1">
          <a:off x="12649200" y="22945725"/>
          <a:ext cx="9525" cy="2571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1343026</xdr:colOff>
      <xdr:row>126</xdr:row>
      <xdr:rowOff>28575</xdr:rowOff>
    </xdr:from>
    <xdr:to>
      <xdr:col>3</xdr:col>
      <xdr:colOff>1381125</xdr:colOff>
      <xdr:row>127</xdr:row>
      <xdr:rowOff>57150</xdr:rowOff>
    </xdr:to>
    <xdr:cxnSp macro="">
      <xdr:nvCxnSpPr>
        <xdr:cNvPr id="5" name="Gerade Verbindung mit Pfeil 4"/>
        <xdr:cNvCxnSpPr/>
      </xdr:nvCxnSpPr>
      <xdr:spPr>
        <a:xfrm flipH="1">
          <a:off x="12734926" y="24422100"/>
          <a:ext cx="38099" cy="2190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IU-MO\CL\K-EDV\TP-Tool\Checkliste\Vertrieb\Versionen%20f&#252;r%20Vertrieb\2014\Fuhrparkliste%20FO%20V0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deb9288\LOCALS~1\Temp\notesACE6D0\Checklisten\Anbindung%20an%20Flottentoolv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daten"/>
      <sheetName val="Fuhrparkliste"/>
      <sheetName val="Werte"/>
      <sheetName val="tblKunde"/>
      <sheetName val="tblRisiken"/>
      <sheetName val="tptool"/>
    </sheetNames>
    <sheetDataSet>
      <sheetData sheetId="0">
        <row r="2">
          <cell r="B2">
            <v>0</v>
          </cell>
        </row>
        <row r="8">
          <cell r="B8">
            <v>0</v>
          </cell>
        </row>
        <row r="12">
          <cell r="B12">
            <v>0</v>
          </cell>
          <cell r="E12">
            <v>0</v>
          </cell>
        </row>
      </sheetData>
      <sheetData sheetId="1"/>
      <sheetData sheetId="2">
        <row r="1">
          <cell r="A1" t="str">
            <v>Ja</v>
          </cell>
        </row>
        <row r="2">
          <cell r="A2" t="str">
            <v>Nein</v>
          </cell>
          <cell r="G2" t="str">
            <v>05010000</v>
          </cell>
          <cell r="I2" t="str">
            <v>F60</v>
          </cell>
          <cell r="S2" t="str">
            <v>Keine Kasko</v>
          </cell>
        </row>
        <row r="3">
          <cell r="G3" t="str">
            <v>05010009</v>
          </cell>
          <cell r="I3" t="str">
            <v>F59</v>
          </cell>
          <cell r="S3" t="str">
            <v>0/0</v>
          </cell>
        </row>
        <row r="4">
          <cell r="G4" t="str">
            <v>05050000</v>
          </cell>
          <cell r="I4" t="str">
            <v>F58</v>
          </cell>
          <cell r="S4" t="str">
            <v>150/150</v>
          </cell>
        </row>
        <row r="5">
          <cell r="G5" t="str">
            <v>05050002</v>
          </cell>
          <cell r="I5" t="str">
            <v>F57</v>
          </cell>
          <cell r="S5" t="str">
            <v>300/150</v>
          </cell>
        </row>
        <row r="6">
          <cell r="G6" t="str">
            <v>05060000</v>
          </cell>
          <cell r="I6" t="str">
            <v>F56</v>
          </cell>
          <cell r="S6" t="str">
            <v>500/150</v>
          </cell>
        </row>
        <row r="7">
          <cell r="G7" t="str">
            <v>05060003</v>
          </cell>
          <cell r="I7" t="str">
            <v>F55</v>
          </cell>
          <cell r="S7" t="str">
            <v>1000/150</v>
          </cell>
        </row>
        <row r="8">
          <cell r="G8" t="str">
            <v>05220000</v>
          </cell>
          <cell r="I8" t="str">
            <v>F54</v>
          </cell>
          <cell r="S8" t="str">
            <v>2500/150</v>
          </cell>
        </row>
        <row r="9">
          <cell r="G9" t="str">
            <v>05220019</v>
          </cell>
          <cell r="I9" t="str">
            <v>F53</v>
          </cell>
          <cell r="S9" t="str">
            <v>150/0</v>
          </cell>
        </row>
        <row r="10">
          <cell r="G10">
            <v>50240000</v>
          </cell>
          <cell r="I10" t="str">
            <v>F52</v>
          </cell>
          <cell r="S10" t="str">
            <v>300/0</v>
          </cell>
        </row>
        <row r="11">
          <cell r="G11">
            <v>50290000</v>
          </cell>
          <cell r="I11" t="str">
            <v>F51</v>
          </cell>
          <cell r="S11" t="str">
            <v>500/0</v>
          </cell>
        </row>
        <row r="12">
          <cell r="G12">
            <v>50290004</v>
          </cell>
          <cell r="I12" t="str">
            <v>F50</v>
          </cell>
          <cell r="S12" t="str">
            <v>1000/0</v>
          </cell>
        </row>
        <row r="13">
          <cell r="G13">
            <v>50360000</v>
          </cell>
          <cell r="I13" t="str">
            <v>F49</v>
          </cell>
          <cell r="S13" t="str">
            <v>2500/0</v>
          </cell>
        </row>
        <row r="14">
          <cell r="C14" t="str">
            <v>Kipper</v>
          </cell>
          <cell r="G14">
            <v>50360004</v>
          </cell>
          <cell r="I14" t="str">
            <v>F48</v>
          </cell>
          <cell r="S14" t="str">
            <v>300/300</v>
          </cell>
        </row>
        <row r="15">
          <cell r="C15" t="str">
            <v>Offener Kasten</v>
          </cell>
          <cell r="G15">
            <v>50420000</v>
          </cell>
          <cell r="I15" t="str">
            <v>F47</v>
          </cell>
          <cell r="S15" t="str">
            <v>500/500</v>
          </cell>
        </row>
        <row r="16">
          <cell r="C16" t="str">
            <v>Plane und Spriegel</v>
          </cell>
          <cell r="G16">
            <v>50420017</v>
          </cell>
          <cell r="I16" t="str">
            <v>F46</v>
          </cell>
          <cell r="S16" t="str">
            <v>1000/1000</v>
          </cell>
        </row>
        <row r="17">
          <cell r="C17" t="str">
            <v>Geschlossener Kasten</v>
          </cell>
          <cell r="G17">
            <v>50440000</v>
          </cell>
          <cell r="I17" t="str">
            <v>F45</v>
          </cell>
          <cell r="S17" t="str">
            <v>2500/2500</v>
          </cell>
        </row>
        <row r="18">
          <cell r="C18" t="str">
            <v>Sonstige</v>
          </cell>
          <cell r="G18">
            <v>50440005</v>
          </cell>
          <cell r="I18" t="str">
            <v>F44</v>
          </cell>
          <cell r="S18" t="str">
            <v>TK 0</v>
          </cell>
        </row>
        <row r="19">
          <cell r="G19">
            <v>50510000</v>
          </cell>
          <cell r="I19" t="str">
            <v>F43</v>
          </cell>
          <cell r="S19" t="str">
            <v>TK 150</v>
          </cell>
        </row>
        <row r="20">
          <cell r="G20">
            <v>50510005</v>
          </cell>
          <cell r="I20" t="str">
            <v>F42</v>
          </cell>
          <cell r="S20" t="str">
            <v>TK 300</v>
          </cell>
        </row>
        <row r="21">
          <cell r="G21">
            <v>50550000</v>
          </cell>
          <cell r="I21" t="str">
            <v>F41</v>
          </cell>
          <cell r="S21" t="str">
            <v>TK 500</v>
          </cell>
        </row>
        <row r="22">
          <cell r="G22">
            <v>50550009</v>
          </cell>
          <cell r="I22" t="str">
            <v>F40</v>
          </cell>
        </row>
        <row r="23">
          <cell r="C23" t="str">
            <v>Akku-Ausgleich</v>
          </cell>
          <cell r="G23">
            <v>50580000</v>
          </cell>
          <cell r="I23" t="str">
            <v>F39</v>
          </cell>
        </row>
        <row r="24">
          <cell r="C24" t="str">
            <v>Elektro-Kasko</v>
          </cell>
          <cell r="G24">
            <v>50580179</v>
          </cell>
          <cell r="I24" t="str">
            <v>F38</v>
          </cell>
        </row>
        <row r="25">
          <cell r="C25" t="str">
            <v>Kasko-Plus Krad</v>
          </cell>
          <cell r="G25">
            <v>50584608</v>
          </cell>
          <cell r="I25" t="str">
            <v>F37</v>
          </cell>
        </row>
        <row r="26">
          <cell r="C26" t="str">
            <v>Kasko-Plus 112,251,261</v>
          </cell>
          <cell r="G26">
            <v>50584700</v>
          </cell>
          <cell r="I26" t="str">
            <v>F36</v>
          </cell>
        </row>
        <row r="27">
          <cell r="G27">
            <v>50584801</v>
          </cell>
          <cell r="I27" t="str">
            <v>F35</v>
          </cell>
        </row>
        <row r="28">
          <cell r="G28">
            <v>50610000</v>
          </cell>
          <cell r="I28" t="str">
            <v>F34</v>
          </cell>
        </row>
        <row r="29">
          <cell r="C29" t="str">
            <v>Werkverkehr</v>
          </cell>
          <cell r="G29">
            <v>50610008</v>
          </cell>
          <cell r="I29" t="str">
            <v>F33</v>
          </cell>
        </row>
        <row r="30">
          <cell r="C30" t="str">
            <v>Güterverkehr</v>
          </cell>
          <cell r="G30">
            <v>50780000</v>
          </cell>
          <cell r="I30" t="str">
            <v>F32</v>
          </cell>
        </row>
        <row r="31">
          <cell r="G31">
            <v>50780007</v>
          </cell>
          <cell r="I31" t="str">
            <v>F31</v>
          </cell>
        </row>
        <row r="32">
          <cell r="G32">
            <v>50790000</v>
          </cell>
          <cell r="I32" t="str">
            <v>F30</v>
          </cell>
        </row>
        <row r="33">
          <cell r="C33" t="str">
            <v>Kein Gefahrgut</v>
          </cell>
          <cell r="G33">
            <v>50790008</v>
          </cell>
          <cell r="I33" t="str">
            <v>F29</v>
          </cell>
        </row>
        <row r="34">
          <cell r="C34" t="str">
            <v>Gefahrgut innerhalb der Freigrenzen</v>
          </cell>
          <cell r="G34">
            <v>50800000</v>
          </cell>
          <cell r="I34" t="str">
            <v>F28</v>
          </cell>
        </row>
        <row r="35">
          <cell r="C35" t="str">
            <v>Gefahrgut oberhalb der Freigrenzen</v>
          </cell>
          <cell r="G35">
            <v>50800016</v>
          </cell>
          <cell r="I35" t="str">
            <v>F27</v>
          </cell>
        </row>
        <row r="36">
          <cell r="C36" t="str">
            <v>Treibstoff / Heizölbeförderung</v>
          </cell>
          <cell r="G36">
            <v>50800081</v>
          </cell>
          <cell r="I36" t="str">
            <v>F26</v>
          </cell>
        </row>
        <row r="37">
          <cell r="G37">
            <v>50800095</v>
          </cell>
          <cell r="I37" t="str">
            <v>F25</v>
          </cell>
        </row>
        <row r="38">
          <cell r="G38">
            <v>50800121</v>
          </cell>
          <cell r="I38" t="str">
            <v>F24</v>
          </cell>
        </row>
        <row r="39">
          <cell r="G39">
            <v>50800152</v>
          </cell>
          <cell r="I39" t="str">
            <v>F23</v>
          </cell>
        </row>
        <row r="40">
          <cell r="G40">
            <v>50800170</v>
          </cell>
          <cell r="I40" t="str">
            <v>F22</v>
          </cell>
        </row>
        <row r="41">
          <cell r="G41">
            <v>50800223</v>
          </cell>
          <cell r="I41" t="str">
            <v>F21</v>
          </cell>
        </row>
        <row r="42">
          <cell r="G42">
            <v>50800550</v>
          </cell>
          <cell r="I42" t="str">
            <v>F20</v>
          </cell>
        </row>
        <row r="43">
          <cell r="G43">
            <v>50801043</v>
          </cell>
          <cell r="I43" t="str">
            <v>F19</v>
          </cell>
        </row>
        <row r="44">
          <cell r="G44">
            <v>50801060</v>
          </cell>
          <cell r="I44" t="str">
            <v>F18</v>
          </cell>
        </row>
        <row r="45">
          <cell r="G45">
            <v>50804609</v>
          </cell>
          <cell r="I45" t="str">
            <v>F17</v>
          </cell>
        </row>
        <row r="46">
          <cell r="G46">
            <v>50804700</v>
          </cell>
          <cell r="I46" t="str">
            <v>F16</v>
          </cell>
        </row>
        <row r="47">
          <cell r="G47">
            <v>50804802</v>
          </cell>
          <cell r="I47" t="str">
            <v>F15</v>
          </cell>
        </row>
        <row r="48">
          <cell r="G48">
            <v>50840000</v>
          </cell>
          <cell r="I48" t="str">
            <v>F14</v>
          </cell>
        </row>
        <row r="49">
          <cell r="G49">
            <v>50840006</v>
          </cell>
          <cell r="I49" t="str">
            <v>F13</v>
          </cell>
        </row>
        <row r="50">
          <cell r="G50">
            <v>50850000</v>
          </cell>
          <cell r="I50" t="str">
            <v>F12</v>
          </cell>
        </row>
        <row r="51">
          <cell r="G51">
            <v>50850024</v>
          </cell>
          <cell r="I51" t="str">
            <v>F11</v>
          </cell>
        </row>
        <row r="52">
          <cell r="G52">
            <v>50850109</v>
          </cell>
          <cell r="I52" t="str">
            <v>F10</v>
          </cell>
        </row>
        <row r="53">
          <cell r="G53">
            <v>50850112</v>
          </cell>
          <cell r="I53" t="str">
            <v>F9</v>
          </cell>
        </row>
        <row r="54">
          <cell r="G54">
            <v>50850130</v>
          </cell>
          <cell r="I54" t="str">
            <v>F8</v>
          </cell>
        </row>
        <row r="55">
          <cell r="G55">
            <v>50850200</v>
          </cell>
          <cell r="I55" t="str">
            <v>F7</v>
          </cell>
        </row>
        <row r="56">
          <cell r="G56">
            <v>50850302</v>
          </cell>
          <cell r="I56" t="str">
            <v>F6</v>
          </cell>
        </row>
        <row r="57">
          <cell r="G57">
            <v>50850364</v>
          </cell>
          <cell r="I57" t="str">
            <v>F5</v>
          </cell>
        </row>
        <row r="58">
          <cell r="G58">
            <v>50850404</v>
          </cell>
          <cell r="I58" t="str">
            <v>F4</v>
          </cell>
        </row>
        <row r="59">
          <cell r="G59">
            <v>50850435</v>
          </cell>
          <cell r="I59" t="str">
            <v>F3</v>
          </cell>
        </row>
        <row r="60">
          <cell r="G60">
            <v>50850466</v>
          </cell>
          <cell r="I60" t="str">
            <v>F2</v>
          </cell>
        </row>
        <row r="61">
          <cell r="G61">
            <v>50850656</v>
          </cell>
          <cell r="I61" t="str">
            <v>F1</v>
          </cell>
        </row>
        <row r="62">
          <cell r="G62">
            <v>50850700</v>
          </cell>
          <cell r="I62" t="str">
            <v>F1/2</v>
          </cell>
        </row>
        <row r="63">
          <cell r="G63">
            <v>50850801</v>
          </cell>
          <cell r="I63" t="str">
            <v>FS</v>
          </cell>
        </row>
        <row r="64">
          <cell r="G64">
            <v>50850850</v>
          </cell>
          <cell r="I64" t="str">
            <v>F0</v>
          </cell>
        </row>
        <row r="65">
          <cell r="G65">
            <v>50850920</v>
          </cell>
          <cell r="I65" t="str">
            <v>FM</v>
          </cell>
        </row>
        <row r="66">
          <cell r="G66">
            <v>50860000</v>
          </cell>
        </row>
        <row r="67">
          <cell r="G67">
            <v>50860008</v>
          </cell>
        </row>
        <row r="68">
          <cell r="G68">
            <v>50930000</v>
          </cell>
        </row>
        <row r="69">
          <cell r="G69">
            <v>50930008</v>
          </cell>
        </row>
        <row r="70">
          <cell r="G70">
            <v>50950000</v>
          </cell>
        </row>
        <row r="71">
          <cell r="G71">
            <v>50960000</v>
          </cell>
        </row>
        <row r="72">
          <cell r="G72">
            <v>50960028</v>
          </cell>
        </row>
        <row r="73">
          <cell r="G73">
            <v>50961007</v>
          </cell>
        </row>
        <row r="74">
          <cell r="G74">
            <v>50961302</v>
          </cell>
        </row>
        <row r="75">
          <cell r="G75">
            <v>50962003</v>
          </cell>
        </row>
        <row r="76">
          <cell r="G76">
            <v>50963000</v>
          </cell>
        </row>
        <row r="77">
          <cell r="G77">
            <v>50964006</v>
          </cell>
        </row>
        <row r="78">
          <cell r="G78">
            <v>50964301</v>
          </cell>
        </row>
        <row r="79">
          <cell r="G79">
            <v>50964607</v>
          </cell>
        </row>
        <row r="80">
          <cell r="G80">
            <v>50966508</v>
          </cell>
        </row>
        <row r="81">
          <cell r="G81">
            <v>50967005</v>
          </cell>
        </row>
        <row r="82">
          <cell r="G82">
            <v>50968001</v>
          </cell>
        </row>
        <row r="83">
          <cell r="G83">
            <v>50968500</v>
          </cell>
        </row>
        <row r="84">
          <cell r="G84">
            <v>50980000</v>
          </cell>
        </row>
        <row r="85">
          <cell r="G85">
            <v>50980002</v>
          </cell>
        </row>
        <row r="86">
          <cell r="G86">
            <v>51200000</v>
          </cell>
        </row>
        <row r="87">
          <cell r="G87">
            <v>51200001</v>
          </cell>
        </row>
        <row r="88">
          <cell r="G88">
            <v>51250000</v>
          </cell>
        </row>
        <row r="89">
          <cell r="G89">
            <v>51250006</v>
          </cell>
        </row>
        <row r="90">
          <cell r="G90">
            <v>51250010</v>
          </cell>
        </row>
        <row r="91">
          <cell r="G91">
            <v>51310000</v>
          </cell>
        </row>
        <row r="92">
          <cell r="G92">
            <v>51310005</v>
          </cell>
        </row>
        <row r="93">
          <cell r="G93">
            <v>51320000</v>
          </cell>
        </row>
        <row r="94">
          <cell r="G94">
            <v>51320006</v>
          </cell>
        </row>
        <row r="95">
          <cell r="G95">
            <v>51350000</v>
          </cell>
        </row>
        <row r="96">
          <cell r="G96">
            <v>51350009</v>
          </cell>
        </row>
        <row r="97">
          <cell r="G97">
            <v>51370000</v>
          </cell>
        </row>
        <row r="98">
          <cell r="G98">
            <v>51374607</v>
          </cell>
        </row>
        <row r="99">
          <cell r="G99">
            <v>51460000</v>
          </cell>
        </row>
        <row r="100">
          <cell r="G100">
            <v>51460016</v>
          </cell>
        </row>
        <row r="101">
          <cell r="G101">
            <v>51510000</v>
          </cell>
        </row>
        <row r="102">
          <cell r="G102">
            <v>51510266</v>
          </cell>
        </row>
        <row r="103">
          <cell r="G103">
            <v>51510558</v>
          </cell>
        </row>
        <row r="104">
          <cell r="G104">
            <v>51520000</v>
          </cell>
        </row>
        <row r="105">
          <cell r="G105">
            <v>51520001</v>
          </cell>
        </row>
        <row r="106">
          <cell r="G106">
            <v>51550000</v>
          </cell>
        </row>
        <row r="107">
          <cell r="G107">
            <v>51550004</v>
          </cell>
        </row>
        <row r="108">
          <cell r="G108">
            <v>53100000</v>
          </cell>
        </row>
        <row r="109">
          <cell r="G109">
            <v>53100027</v>
          </cell>
        </row>
        <row r="110">
          <cell r="G110">
            <v>53110000</v>
          </cell>
        </row>
        <row r="111">
          <cell r="G111">
            <v>53120000</v>
          </cell>
        </row>
        <row r="112">
          <cell r="G112">
            <v>53120001</v>
          </cell>
        </row>
        <row r="113">
          <cell r="G113">
            <v>53120015</v>
          </cell>
        </row>
        <row r="114">
          <cell r="G114">
            <v>53120029</v>
          </cell>
        </row>
        <row r="115">
          <cell r="G115">
            <v>53120032</v>
          </cell>
        </row>
        <row r="116">
          <cell r="G116">
            <v>53120046</v>
          </cell>
        </row>
        <row r="117">
          <cell r="G117">
            <v>53120050</v>
          </cell>
        </row>
        <row r="118">
          <cell r="G118">
            <v>53120063</v>
          </cell>
        </row>
        <row r="119">
          <cell r="G119">
            <v>53120077</v>
          </cell>
        </row>
        <row r="120">
          <cell r="G120">
            <v>53120080</v>
          </cell>
        </row>
        <row r="121">
          <cell r="G121">
            <v>53120094</v>
          </cell>
        </row>
        <row r="122">
          <cell r="G122">
            <v>53120103</v>
          </cell>
        </row>
        <row r="123">
          <cell r="G123">
            <v>53120117</v>
          </cell>
        </row>
        <row r="124">
          <cell r="G124">
            <v>53120120</v>
          </cell>
        </row>
        <row r="125">
          <cell r="G125">
            <v>53120134</v>
          </cell>
        </row>
        <row r="126">
          <cell r="G126">
            <v>53120148</v>
          </cell>
        </row>
        <row r="127">
          <cell r="G127">
            <v>53120151</v>
          </cell>
        </row>
        <row r="128">
          <cell r="G128">
            <v>53120165</v>
          </cell>
        </row>
        <row r="129">
          <cell r="G129">
            <v>53120179</v>
          </cell>
        </row>
        <row r="130">
          <cell r="G130">
            <v>53120182</v>
          </cell>
        </row>
        <row r="131">
          <cell r="G131">
            <v>53160000</v>
          </cell>
        </row>
        <row r="132">
          <cell r="G132">
            <v>53160019</v>
          </cell>
        </row>
        <row r="133">
          <cell r="G133">
            <v>53170000</v>
          </cell>
        </row>
        <row r="134">
          <cell r="G134">
            <v>53170505</v>
          </cell>
        </row>
        <row r="135">
          <cell r="G135">
            <v>53240000</v>
          </cell>
        </row>
        <row r="136">
          <cell r="G136">
            <v>53240010</v>
          </cell>
        </row>
        <row r="137">
          <cell r="G137">
            <v>53380000</v>
          </cell>
        </row>
        <row r="138">
          <cell r="G138">
            <v>53380002</v>
          </cell>
        </row>
        <row r="139">
          <cell r="G139">
            <v>53390000</v>
          </cell>
        </row>
        <row r="140">
          <cell r="G140">
            <v>53390003</v>
          </cell>
        </row>
        <row r="141">
          <cell r="G141">
            <v>53400000</v>
          </cell>
        </row>
        <row r="142">
          <cell r="G142">
            <v>53400008</v>
          </cell>
        </row>
        <row r="143">
          <cell r="G143">
            <v>53420000</v>
          </cell>
        </row>
        <row r="144">
          <cell r="G144">
            <v>53420999</v>
          </cell>
        </row>
        <row r="145">
          <cell r="G145">
            <v>53421607</v>
          </cell>
        </row>
        <row r="146">
          <cell r="G146">
            <v>53422603</v>
          </cell>
        </row>
        <row r="147">
          <cell r="G147">
            <v>53425602</v>
          </cell>
        </row>
        <row r="148">
          <cell r="G148">
            <v>53426612</v>
          </cell>
        </row>
        <row r="149">
          <cell r="G149">
            <v>53430000</v>
          </cell>
        </row>
        <row r="150">
          <cell r="G150">
            <v>53430059</v>
          </cell>
        </row>
        <row r="151">
          <cell r="G151">
            <v>53440000</v>
          </cell>
        </row>
        <row r="152">
          <cell r="G152">
            <v>53440001</v>
          </cell>
        </row>
        <row r="153">
          <cell r="G153">
            <v>53440029</v>
          </cell>
        </row>
        <row r="154">
          <cell r="G154">
            <v>53440032</v>
          </cell>
        </row>
        <row r="155">
          <cell r="G155">
            <v>53440046</v>
          </cell>
        </row>
        <row r="156">
          <cell r="G156">
            <v>53440050</v>
          </cell>
        </row>
        <row r="157">
          <cell r="G157">
            <v>53440063</v>
          </cell>
        </row>
        <row r="158">
          <cell r="G158">
            <v>53440080</v>
          </cell>
        </row>
        <row r="159">
          <cell r="G159">
            <v>53440094</v>
          </cell>
        </row>
        <row r="160">
          <cell r="G160">
            <v>53440103</v>
          </cell>
        </row>
        <row r="161">
          <cell r="G161">
            <v>53440117</v>
          </cell>
        </row>
        <row r="162">
          <cell r="G162">
            <v>53440120</v>
          </cell>
        </row>
        <row r="163">
          <cell r="G163">
            <v>53440148</v>
          </cell>
        </row>
        <row r="164">
          <cell r="G164">
            <v>53440151</v>
          </cell>
        </row>
        <row r="165">
          <cell r="G165">
            <v>53440165</v>
          </cell>
        </row>
        <row r="166">
          <cell r="G166">
            <v>53440182</v>
          </cell>
        </row>
        <row r="167">
          <cell r="G167">
            <v>53440196</v>
          </cell>
        </row>
        <row r="168">
          <cell r="G168">
            <v>53440205</v>
          </cell>
        </row>
        <row r="169">
          <cell r="G169">
            <v>53440219</v>
          </cell>
        </row>
        <row r="170">
          <cell r="G170">
            <v>53440222</v>
          </cell>
        </row>
        <row r="171">
          <cell r="G171">
            <v>53440240</v>
          </cell>
        </row>
        <row r="172">
          <cell r="G172">
            <v>53620000</v>
          </cell>
        </row>
        <row r="173">
          <cell r="G173">
            <v>53620005</v>
          </cell>
        </row>
        <row r="174">
          <cell r="G174">
            <v>53650000</v>
          </cell>
        </row>
        <row r="175">
          <cell r="G175">
            <v>53650008</v>
          </cell>
        </row>
        <row r="176">
          <cell r="G176">
            <v>53750000</v>
          </cell>
        </row>
        <row r="177">
          <cell r="G177">
            <v>53840000</v>
          </cell>
        </row>
        <row r="178">
          <cell r="G178">
            <v>53840002</v>
          </cell>
        </row>
        <row r="179">
          <cell r="G179">
            <v>53840016</v>
          </cell>
        </row>
        <row r="180">
          <cell r="G180">
            <v>53840020</v>
          </cell>
        </row>
        <row r="181">
          <cell r="G181">
            <v>53840047</v>
          </cell>
        </row>
        <row r="182">
          <cell r="G182">
            <v>53840078</v>
          </cell>
        </row>
        <row r="183">
          <cell r="G183">
            <v>53840081</v>
          </cell>
        </row>
        <row r="184">
          <cell r="G184">
            <v>53840095</v>
          </cell>
        </row>
        <row r="185">
          <cell r="G185">
            <v>53840118</v>
          </cell>
        </row>
        <row r="186">
          <cell r="G186">
            <v>53840121</v>
          </cell>
        </row>
        <row r="187">
          <cell r="G187">
            <v>53970000</v>
          </cell>
        </row>
        <row r="188">
          <cell r="G188">
            <v>53970008</v>
          </cell>
        </row>
        <row r="189">
          <cell r="G189">
            <v>54000000</v>
          </cell>
        </row>
        <row r="190">
          <cell r="G190">
            <v>54000016</v>
          </cell>
        </row>
        <row r="191">
          <cell r="G191">
            <v>54000033</v>
          </cell>
        </row>
        <row r="192">
          <cell r="G192">
            <v>54000047</v>
          </cell>
        </row>
        <row r="193">
          <cell r="G193">
            <v>54000050</v>
          </cell>
        </row>
        <row r="194">
          <cell r="G194">
            <v>54000064</v>
          </cell>
        </row>
        <row r="195">
          <cell r="G195">
            <v>54000078</v>
          </cell>
        </row>
        <row r="196">
          <cell r="G196">
            <v>54000081</v>
          </cell>
        </row>
        <row r="197">
          <cell r="G197">
            <v>54000095</v>
          </cell>
        </row>
        <row r="198">
          <cell r="G198">
            <v>54000104</v>
          </cell>
        </row>
        <row r="199">
          <cell r="G199">
            <v>54000118</v>
          </cell>
        </row>
        <row r="200">
          <cell r="G200">
            <v>54000121</v>
          </cell>
        </row>
        <row r="201">
          <cell r="G201">
            <v>54000135</v>
          </cell>
        </row>
        <row r="202">
          <cell r="G202">
            <v>54000149</v>
          </cell>
        </row>
        <row r="203">
          <cell r="G203">
            <v>54000152</v>
          </cell>
        </row>
        <row r="204">
          <cell r="G204">
            <v>54000166</v>
          </cell>
        </row>
        <row r="205">
          <cell r="G205">
            <v>54010000</v>
          </cell>
        </row>
        <row r="206">
          <cell r="G206">
            <v>54010003</v>
          </cell>
        </row>
        <row r="207">
          <cell r="G207">
            <v>54010017</v>
          </cell>
        </row>
        <row r="208">
          <cell r="G208">
            <v>54020000</v>
          </cell>
        </row>
        <row r="209">
          <cell r="G209">
            <v>54020004</v>
          </cell>
        </row>
        <row r="210">
          <cell r="G210">
            <v>54050000</v>
          </cell>
        </row>
        <row r="211">
          <cell r="G211">
            <v>54050200</v>
          </cell>
        </row>
        <row r="212">
          <cell r="G212">
            <v>54120000</v>
          </cell>
        </row>
        <row r="213">
          <cell r="G213">
            <v>54120506</v>
          </cell>
        </row>
        <row r="214">
          <cell r="G214">
            <v>54140000</v>
          </cell>
        </row>
        <row r="215">
          <cell r="G215">
            <v>54140009</v>
          </cell>
        </row>
        <row r="216">
          <cell r="G216">
            <v>54260000</v>
          </cell>
        </row>
        <row r="217">
          <cell r="G217">
            <v>54265005</v>
          </cell>
        </row>
        <row r="218">
          <cell r="G218">
            <v>54380000</v>
          </cell>
        </row>
        <row r="219">
          <cell r="G219">
            <v>54384604</v>
          </cell>
        </row>
        <row r="220">
          <cell r="G220">
            <v>54384706</v>
          </cell>
        </row>
        <row r="221">
          <cell r="G221">
            <v>54384808</v>
          </cell>
        </row>
        <row r="222">
          <cell r="G222">
            <v>54410000</v>
          </cell>
        </row>
        <row r="223">
          <cell r="G223">
            <v>54410004</v>
          </cell>
        </row>
        <row r="224">
          <cell r="G224">
            <v>54410083</v>
          </cell>
        </row>
        <row r="225">
          <cell r="G225">
            <v>54410106</v>
          </cell>
        </row>
        <row r="226">
          <cell r="G226">
            <v>54410110</v>
          </cell>
        </row>
        <row r="227">
          <cell r="G227">
            <v>54460000</v>
          </cell>
        </row>
        <row r="228">
          <cell r="G228">
            <v>54460009</v>
          </cell>
        </row>
        <row r="229">
          <cell r="G229">
            <v>54460012</v>
          </cell>
        </row>
        <row r="230">
          <cell r="G230">
            <v>54480000</v>
          </cell>
        </row>
        <row r="231">
          <cell r="G231">
            <v>54550000</v>
          </cell>
        </row>
        <row r="232">
          <cell r="G232">
            <v>54590000</v>
          </cell>
        </row>
        <row r="233">
          <cell r="G233">
            <v>54590004</v>
          </cell>
        </row>
        <row r="234">
          <cell r="G234">
            <v>54620000</v>
          </cell>
        </row>
        <row r="235">
          <cell r="G235">
            <v>54630000</v>
          </cell>
        </row>
        <row r="236">
          <cell r="G236">
            <v>54630001</v>
          </cell>
        </row>
        <row r="237">
          <cell r="G237">
            <v>54680000</v>
          </cell>
        </row>
        <row r="238">
          <cell r="G238">
            <v>54680010</v>
          </cell>
        </row>
        <row r="239">
          <cell r="G239">
            <v>54690000</v>
          </cell>
        </row>
        <row r="240">
          <cell r="G240">
            <v>54690010</v>
          </cell>
        </row>
        <row r="241">
          <cell r="G241">
            <v>54700000</v>
          </cell>
        </row>
        <row r="242">
          <cell r="G242">
            <v>54700001</v>
          </cell>
        </row>
        <row r="243">
          <cell r="G243">
            <v>54720000</v>
          </cell>
        </row>
        <row r="244">
          <cell r="G244">
            <v>54720003</v>
          </cell>
        </row>
        <row r="245">
          <cell r="G245">
            <v>54721000</v>
          </cell>
        </row>
        <row r="246">
          <cell r="G246">
            <v>54724012</v>
          </cell>
        </row>
        <row r="247">
          <cell r="G247">
            <v>54725019</v>
          </cell>
        </row>
        <row r="248">
          <cell r="G248">
            <v>54727011</v>
          </cell>
        </row>
        <row r="249">
          <cell r="G249">
            <v>54727073</v>
          </cell>
        </row>
        <row r="250">
          <cell r="G250">
            <v>54727127</v>
          </cell>
        </row>
        <row r="251">
          <cell r="G251">
            <v>54727158</v>
          </cell>
        </row>
        <row r="252">
          <cell r="G252">
            <v>54730000</v>
          </cell>
        </row>
        <row r="253">
          <cell r="G253">
            <v>54730004</v>
          </cell>
        </row>
        <row r="254">
          <cell r="G254">
            <v>54732007</v>
          </cell>
        </row>
        <row r="255">
          <cell r="G255">
            <v>54760000</v>
          </cell>
        </row>
        <row r="256">
          <cell r="G256">
            <v>54760007</v>
          </cell>
        </row>
        <row r="257">
          <cell r="G257">
            <v>54790000</v>
          </cell>
        </row>
        <row r="258">
          <cell r="G258">
            <v>54791006</v>
          </cell>
        </row>
        <row r="259">
          <cell r="G259">
            <v>54840000</v>
          </cell>
        </row>
        <row r="260">
          <cell r="G260">
            <v>54846006</v>
          </cell>
        </row>
        <row r="261">
          <cell r="G261">
            <v>55010000</v>
          </cell>
        </row>
        <row r="262">
          <cell r="G262">
            <v>55010009</v>
          </cell>
        </row>
        <row r="263">
          <cell r="G263">
            <v>55050000</v>
          </cell>
        </row>
        <row r="264">
          <cell r="G264">
            <v>55056000</v>
          </cell>
        </row>
        <row r="265">
          <cell r="G265">
            <v>55080000</v>
          </cell>
        </row>
        <row r="266">
          <cell r="G266">
            <v>55080019</v>
          </cell>
        </row>
        <row r="267">
          <cell r="G267">
            <v>55090000</v>
          </cell>
        </row>
        <row r="268">
          <cell r="G268">
            <v>55090006</v>
          </cell>
        </row>
        <row r="269">
          <cell r="G269">
            <v>55120000</v>
          </cell>
        </row>
        <row r="270">
          <cell r="G270">
            <v>55120016</v>
          </cell>
        </row>
        <row r="271">
          <cell r="G271">
            <v>55120532</v>
          </cell>
        </row>
        <row r="272">
          <cell r="G272">
            <v>55121009</v>
          </cell>
        </row>
        <row r="273">
          <cell r="G273">
            <v>55129217</v>
          </cell>
        </row>
        <row r="274">
          <cell r="G274">
            <v>55130000</v>
          </cell>
        </row>
        <row r="275">
          <cell r="G275">
            <v>55130003</v>
          </cell>
        </row>
        <row r="276">
          <cell r="G276">
            <v>55130020</v>
          </cell>
        </row>
        <row r="277">
          <cell r="G277">
            <v>55130034</v>
          </cell>
        </row>
        <row r="278">
          <cell r="G278">
            <v>55130048</v>
          </cell>
        </row>
        <row r="279">
          <cell r="G279">
            <v>55130051</v>
          </cell>
        </row>
        <row r="280">
          <cell r="G280">
            <v>55130065</v>
          </cell>
        </row>
        <row r="281">
          <cell r="G281">
            <v>55130082</v>
          </cell>
        </row>
        <row r="282">
          <cell r="G282">
            <v>55130096</v>
          </cell>
        </row>
        <row r="283">
          <cell r="G283">
            <v>55130105</v>
          </cell>
        </row>
        <row r="284">
          <cell r="G284">
            <v>55130119</v>
          </cell>
        </row>
        <row r="285">
          <cell r="G285">
            <v>55130122</v>
          </cell>
        </row>
        <row r="286">
          <cell r="G286">
            <v>55130140</v>
          </cell>
        </row>
        <row r="287">
          <cell r="G287">
            <v>55130153</v>
          </cell>
        </row>
        <row r="288">
          <cell r="G288">
            <v>55130167</v>
          </cell>
        </row>
        <row r="289">
          <cell r="G289">
            <v>55130184</v>
          </cell>
        </row>
        <row r="290">
          <cell r="G290">
            <v>55130198</v>
          </cell>
        </row>
        <row r="291">
          <cell r="G291">
            <v>55130207</v>
          </cell>
        </row>
        <row r="292">
          <cell r="G292">
            <v>55130210</v>
          </cell>
        </row>
        <row r="293">
          <cell r="G293">
            <v>55130224</v>
          </cell>
        </row>
        <row r="294">
          <cell r="G294">
            <v>55130241</v>
          </cell>
        </row>
        <row r="295">
          <cell r="G295">
            <v>55150000</v>
          </cell>
        </row>
        <row r="296">
          <cell r="G296">
            <v>55150005</v>
          </cell>
        </row>
        <row r="297">
          <cell r="G297">
            <v>55190000</v>
          </cell>
        </row>
        <row r="298">
          <cell r="G298">
            <v>55190009</v>
          </cell>
        </row>
        <row r="299">
          <cell r="G299">
            <v>55210000</v>
          </cell>
        </row>
        <row r="300">
          <cell r="G300">
            <v>55210004</v>
          </cell>
        </row>
        <row r="301">
          <cell r="G301">
            <v>55250000</v>
          </cell>
        </row>
        <row r="302">
          <cell r="G302">
            <v>55250008</v>
          </cell>
        </row>
        <row r="303">
          <cell r="G303">
            <v>55250011</v>
          </cell>
        </row>
        <row r="304">
          <cell r="G304">
            <v>55251004</v>
          </cell>
        </row>
        <row r="305">
          <cell r="G305">
            <v>55490000</v>
          </cell>
        </row>
        <row r="306">
          <cell r="G306">
            <v>55490007</v>
          </cell>
        </row>
        <row r="307">
          <cell r="G307">
            <v>55520000</v>
          </cell>
        </row>
        <row r="308">
          <cell r="G308">
            <v>55520003</v>
          </cell>
        </row>
        <row r="309">
          <cell r="G309">
            <v>55620000</v>
          </cell>
        </row>
        <row r="310">
          <cell r="G310">
            <v>55620006</v>
          </cell>
        </row>
        <row r="311">
          <cell r="G311">
            <v>55700000</v>
          </cell>
        </row>
        <row r="312">
          <cell r="G312">
            <v>55700007</v>
          </cell>
        </row>
        <row r="313">
          <cell r="G313">
            <v>55810000</v>
          </cell>
        </row>
        <row r="314">
          <cell r="G314">
            <v>55810014</v>
          </cell>
        </row>
        <row r="315">
          <cell r="G315">
            <v>55850000</v>
          </cell>
        </row>
        <row r="316">
          <cell r="G316">
            <v>55850018</v>
          </cell>
        </row>
        <row r="317">
          <cell r="G317">
            <v>55920000</v>
          </cell>
        </row>
        <row r="318">
          <cell r="G318">
            <v>55920004</v>
          </cell>
        </row>
        <row r="319">
          <cell r="G319">
            <v>55930000</v>
          </cell>
        </row>
        <row r="320">
          <cell r="G320">
            <v>55930019</v>
          </cell>
        </row>
        <row r="321">
          <cell r="G321">
            <v>55950000</v>
          </cell>
        </row>
        <row r="322">
          <cell r="G322">
            <v>55954807</v>
          </cell>
        </row>
        <row r="323">
          <cell r="G323">
            <v>56330000</v>
          </cell>
        </row>
        <row r="324">
          <cell r="G324">
            <v>56330004</v>
          </cell>
        </row>
        <row r="325">
          <cell r="G325">
            <v>56337009</v>
          </cell>
        </row>
        <row r="326">
          <cell r="G326">
            <v>56860000</v>
          </cell>
        </row>
        <row r="327">
          <cell r="G327">
            <v>56867005</v>
          </cell>
        </row>
        <row r="328">
          <cell r="G328">
            <v>56900000</v>
          </cell>
        </row>
        <row r="329">
          <cell r="G329">
            <v>56900008</v>
          </cell>
        </row>
        <row r="330">
          <cell r="G330">
            <v>56900100</v>
          </cell>
        </row>
        <row r="331">
          <cell r="G331">
            <v>56900201</v>
          </cell>
        </row>
        <row r="332">
          <cell r="G332">
            <v>57730000</v>
          </cell>
        </row>
        <row r="333">
          <cell r="G333">
            <v>57810000</v>
          </cell>
        </row>
        <row r="334">
          <cell r="G334">
            <v>57810001</v>
          </cell>
        </row>
        <row r="335">
          <cell r="G335">
            <v>57830000</v>
          </cell>
        </row>
        <row r="336">
          <cell r="G336">
            <v>57831000</v>
          </cell>
        </row>
        <row r="337">
          <cell r="G337">
            <v>57831203</v>
          </cell>
        </row>
        <row r="338">
          <cell r="G338">
            <v>57832006</v>
          </cell>
        </row>
        <row r="339">
          <cell r="G339">
            <v>57834009</v>
          </cell>
        </row>
        <row r="340">
          <cell r="G340">
            <v>57835005</v>
          </cell>
        </row>
        <row r="341">
          <cell r="G341">
            <v>57836001</v>
          </cell>
        </row>
        <row r="342">
          <cell r="G342">
            <v>57836806</v>
          </cell>
        </row>
        <row r="343">
          <cell r="G343">
            <v>57860000</v>
          </cell>
        </row>
        <row r="344">
          <cell r="G344">
            <v>57860006</v>
          </cell>
        </row>
        <row r="345">
          <cell r="G345">
            <v>57870000</v>
          </cell>
        </row>
        <row r="346">
          <cell r="G346">
            <v>57870007</v>
          </cell>
        </row>
        <row r="347">
          <cell r="G347">
            <v>57980000</v>
          </cell>
        </row>
        <row r="348">
          <cell r="G348">
            <v>57980297</v>
          </cell>
        </row>
        <row r="349">
          <cell r="G349">
            <v>58580000</v>
          </cell>
        </row>
        <row r="350">
          <cell r="G350">
            <v>58580005</v>
          </cell>
        </row>
        <row r="351">
          <cell r="G351">
            <v>58620000</v>
          </cell>
        </row>
        <row r="352">
          <cell r="G352">
            <v>58620016</v>
          </cell>
        </row>
        <row r="353">
          <cell r="G353">
            <v>59020000</v>
          </cell>
        </row>
        <row r="354">
          <cell r="G354">
            <v>59020001</v>
          </cell>
        </row>
        <row r="355">
          <cell r="G355">
            <v>72580000</v>
          </cell>
        </row>
        <row r="356">
          <cell r="G356">
            <v>72580002</v>
          </cell>
        </row>
        <row r="357">
          <cell r="G357">
            <v>73660000</v>
          </cell>
        </row>
        <row r="358">
          <cell r="G358">
            <v>73660009</v>
          </cell>
        </row>
        <row r="359">
          <cell r="G359">
            <v>73660012</v>
          </cell>
        </row>
        <row r="360">
          <cell r="G360">
            <v>73660026</v>
          </cell>
        </row>
        <row r="361">
          <cell r="G361">
            <v>73660030</v>
          </cell>
        </row>
        <row r="362">
          <cell r="G362">
            <v>73660043</v>
          </cell>
        </row>
        <row r="363">
          <cell r="G363">
            <v>73660057</v>
          </cell>
        </row>
        <row r="364">
          <cell r="G364">
            <v>73660060</v>
          </cell>
        </row>
        <row r="365">
          <cell r="G365">
            <v>73660074</v>
          </cell>
        </row>
        <row r="366">
          <cell r="G366">
            <v>73660088</v>
          </cell>
        </row>
        <row r="367">
          <cell r="G367">
            <v>73660091</v>
          </cell>
        </row>
        <row r="368">
          <cell r="G368">
            <v>73660100</v>
          </cell>
        </row>
        <row r="369">
          <cell r="G369">
            <v>73660114</v>
          </cell>
        </row>
        <row r="370">
          <cell r="G370">
            <v>76410000</v>
          </cell>
        </row>
        <row r="371">
          <cell r="G371">
            <v>76410005</v>
          </cell>
        </row>
        <row r="372">
          <cell r="G372">
            <v>78420000</v>
          </cell>
        </row>
        <row r="373">
          <cell r="G373">
            <v>78420007</v>
          </cell>
        </row>
        <row r="374">
          <cell r="G374">
            <v>79290000</v>
          </cell>
        </row>
        <row r="375">
          <cell r="G375">
            <v>79290003</v>
          </cell>
        </row>
        <row r="376">
          <cell r="G376">
            <v>79990000</v>
          </cell>
        </row>
        <row r="377">
          <cell r="G377">
            <v>79990002</v>
          </cell>
        </row>
        <row r="378">
          <cell r="G378">
            <v>86090000</v>
          </cell>
        </row>
        <row r="379">
          <cell r="G379">
            <v>86090001</v>
          </cell>
        </row>
        <row r="380">
          <cell r="G380">
            <v>86120000</v>
          </cell>
        </row>
        <row r="381">
          <cell r="G381">
            <v>86120008</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Fuhrparkliste"/>
      <sheetName val="Fuhrparkhistorie"/>
      <sheetName val="Zusammenfassung"/>
      <sheetName val="Liste_Historie"/>
      <sheetName val="Dropdowns"/>
      <sheetName val="03_Scoring"/>
      <sheetName val="91_DropDowns"/>
      <sheetName val="99_Optionen"/>
    </sheetNames>
    <sheetDataSet>
      <sheetData sheetId="0"/>
      <sheetData sheetId="1">
        <row r="1">
          <cell r="A1" t="str">
            <v>Fuhrparkliste KFZ Flotten</v>
          </cell>
        </row>
      </sheetData>
      <sheetData sheetId="2"/>
      <sheetData sheetId="3"/>
      <sheetData sheetId="4"/>
      <sheetData sheetId="5">
        <row r="2">
          <cell r="A2" t="str">
            <v>Kipper</v>
          </cell>
        </row>
        <row r="3">
          <cell r="A3" t="str">
            <v>Offener Kasten</v>
          </cell>
        </row>
        <row r="4">
          <cell r="A4" t="str">
            <v>Plane und Spriegel</v>
          </cell>
        </row>
        <row r="5">
          <cell r="A5" t="str">
            <v>Geschlossener Kasten</v>
          </cell>
        </row>
        <row r="6">
          <cell r="A6" t="str">
            <v>Sonstige</v>
          </cell>
        </row>
      </sheetData>
      <sheetData sheetId="6"/>
      <sheetData sheetId="7"/>
      <sheetData sheetId="8"/>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Microsoft_Excel_Macro-Enabled_Worksheet1.xlsm"/></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1:G119"/>
  <sheetViews>
    <sheetView showGridLines="0" tabSelected="1" zoomScale="80" zoomScaleNormal="80" workbookViewId="0">
      <selection activeCell="A111" sqref="A111:F118"/>
    </sheetView>
  </sheetViews>
  <sheetFormatPr baseColWidth="10" defaultRowHeight="15" x14ac:dyDescent="0.25"/>
  <cols>
    <col min="1" max="1" width="50" style="53" customWidth="1"/>
    <col min="2" max="2" width="37.28515625" style="49" customWidth="1"/>
    <col min="3" max="3" width="16.140625" style="49" bestFit="1" customWidth="1"/>
    <col min="4" max="4" width="27.42578125" style="49" bestFit="1" customWidth="1"/>
    <col min="5" max="5" width="20.28515625" style="53" customWidth="1"/>
    <col min="6" max="6" width="29.28515625" style="49" customWidth="1"/>
    <col min="7" max="16384" width="11.42578125" style="49"/>
  </cols>
  <sheetData>
    <row r="1" spans="1:7" ht="30" customHeight="1" thickBot="1" x14ac:dyDescent="0.3">
      <c r="A1" s="294" t="s">
        <v>2677</v>
      </c>
      <c r="B1" s="295"/>
      <c r="C1" s="295"/>
      <c r="D1" s="295"/>
      <c r="E1" s="295"/>
      <c r="F1" s="296"/>
    </row>
    <row r="2" spans="1:7" ht="65.25" customHeight="1" thickBot="1" x14ac:dyDescent="0.3">
      <c r="A2" s="301" t="s">
        <v>3116</v>
      </c>
      <c r="B2" s="302"/>
      <c r="C2" s="302"/>
      <c r="D2" s="302"/>
      <c r="E2" s="302"/>
      <c r="F2" s="303"/>
    </row>
    <row r="3" spans="1:7" ht="5.25" customHeight="1" thickBot="1" x14ac:dyDescent="0.3">
      <c r="A3" s="50"/>
      <c r="E3" s="49"/>
      <c r="F3" s="51"/>
    </row>
    <row r="4" spans="1:7" ht="30" customHeight="1" thickBot="1" x14ac:dyDescent="0.3">
      <c r="A4" s="297" t="s">
        <v>49</v>
      </c>
      <c r="B4" s="298"/>
      <c r="C4" s="298"/>
      <c r="D4" s="298"/>
      <c r="E4" s="298"/>
      <c r="F4" s="299"/>
    </row>
    <row r="5" spans="1:7" ht="30.2" customHeight="1" x14ac:dyDescent="0.25">
      <c r="A5" s="57" t="s">
        <v>0</v>
      </c>
      <c r="B5" s="304"/>
      <c r="C5" s="304"/>
      <c r="D5" s="304"/>
      <c r="E5" s="304"/>
      <c r="F5" s="305"/>
    </row>
    <row r="6" spans="1:7" ht="30.2" customHeight="1" x14ac:dyDescent="0.25">
      <c r="A6" s="57" t="s">
        <v>41</v>
      </c>
      <c r="B6" s="306"/>
      <c r="C6" s="306"/>
      <c r="D6" s="306"/>
      <c r="E6" s="306"/>
      <c r="F6" s="307"/>
    </row>
    <row r="7" spans="1:7" ht="5.25" customHeight="1" thickBot="1" x14ac:dyDescent="0.3">
      <c r="A7" s="52"/>
      <c r="F7" s="51"/>
    </row>
    <row r="8" spans="1:7" ht="30" customHeight="1" thickBot="1" x14ac:dyDescent="0.3">
      <c r="A8" s="297" t="s">
        <v>2551</v>
      </c>
      <c r="B8" s="298"/>
      <c r="C8" s="298"/>
      <c r="D8" s="298"/>
      <c r="E8" s="298"/>
      <c r="F8" s="299"/>
    </row>
    <row r="9" spans="1:7" ht="31.5" customHeight="1" x14ac:dyDescent="0.25">
      <c r="A9" s="57" t="s">
        <v>1</v>
      </c>
      <c r="B9" s="308"/>
      <c r="C9" s="308"/>
      <c r="D9" s="308"/>
      <c r="E9" s="308"/>
      <c r="F9" s="309"/>
    </row>
    <row r="10" spans="1:7" ht="32.25" customHeight="1" x14ac:dyDescent="0.25">
      <c r="A10" s="57" t="s">
        <v>2</v>
      </c>
      <c r="B10" s="308"/>
      <c r="C10" s="308"/>
      <c r="D10" s="308"/>
      <c r="E10" s="308"/>
      <c r="F10" s="309"/>
      <c r="G10" s="54"/>
    </row>
    <row r="11" spans="1:7" ht="32.25" customHeight="1" x14ac:dyDescent="0.25">
      <c r="A11" s="236" t="s">
        <v>3177</v>
      </c>
      <c r="B11" s="308"/>
      <c r="C11" s="308"/>
      <c r="D11" s="308"/>
      <c r="E11" s="308"/>
      <c r="F11" s="309"/>
      <c r="G11" s="54"/>
    </row>
    <row r="12" spans="1:7" ht="32.25" customHeight="1" x14ac:dyDescent="0.25">
      <c r="A12" s="236" t="s">
        <v>3</v>
      </c>
      <c r="B12" s="308"/>
      <c r="C12" s="308"/>
      <c r="D12" s="308"/>
      <c r="E12" s="308"/>
      <c r="F12" s="309"/>
      <c r="G12" s="54"/>
    </row>
    <row r="13" spans="1:7" ht="32.25" customHeight="1" x14ac:dyDescent="0.25">
      <c r="A13" s="57" t="s">
        <v>3119</v>
      </c>
      <c r="B13" s="308"/>
      <c r="C13" s="308"/>
      <c r="D13" s="308"/>
      <c r="E13" s="308"/>
      <c r="F13" s="309"/>
      <c r="G13" s="54"/>
    </row>
    <row r="14" spans="1:7" ht="32.25" customHeight="1" x14ac:dyDescent="0.25">
      <c r="A14" s="57" t="s">
        <v>4</v>
      </c>
      <c r="B14" s="308"/>
      <c r="C14" s="308"/>
      <c r="D14" s="308"/>
      <c r="E14" s="308"/>
      <c r="F14" s="309"/>
      <c r="G14" s="54"/>
    </row>
    <row r="15" spans="1:7" ht="5.25" customHeight="1" x14ac:dyDescent="0.25">
      <c r="A15" s="55"/>
      <c r="F15" s="51"/>
      <c r="G15" s="54"/>
    </row>
    <row r="16" spans="1:7" ht="32.25" customHeight="1" x14ac:dyDescent="0.25">
      <c r="A16" s="57" t="s">
        <v>14</v>
      </c>
      <c r="B16" s="231"/>
      <c r="C16" s="256"/>
      <c r="D16" s="256"/>
      <c r="E16" s="256"/>
      <c r="F16" s="300"/>
    </row>
    <row r="17" spans="1:7" ht="5.25" customHeight="1" x14ac:dyDescent="0.25">
      <c r="A17" s="237"/>
      <c r="E17" s="49"/>
      <c r="F17" s="51"/>
    </row>
    <row r="18" spans="1:7" ht="32.25" customHeight="1" x14ac:dyDescent="0.25">
      <c r="A18" s="57" t="s">
        <v>5</v>
      </c>
      <c r="B18" s="231"/>
      <c r="C18" s="278">
        <f>IF(B18="ja","bitte Referenz-VS-Nr. und Sparte angeben",0)</f>
        <v>0</v>
      </c>
      <c r="D18" s="278"/>
      <c r="E18" s="291"/>
      <c r="F18" s="292"/>
    </row>
    <row r="19" spans="1:7" ht="5.25" customHeight="1" x14ac:dyDescent="0.25">
      <c r="A19" s="237"/>
      <c r="E19" s="256"/>
      <c r="F19" s="300"/>
    </row>
    <row r="20" spans="1:7" ht="31.5" customHeight="1" x14ac:dyDescent="0.25">
      <c r="A20" s="57" t="s">
        <v>34</v>
      </c>
      <c r="B20" s="43"/>
      <c r="E20" s="49"/>
      <c r="F20" s="51"/>
      <c r="G20" s="56"/>
    </row>
    <row r="21" spans="1:7" ht="5.25" customHeight="1" x14ac:dyDescent="0.25">
      <c r="A21" s="55"/>
      <c r="F21" s="51"/>
    </row>
    <row r="22" spans="1:7" ht="31.5" customHeight="1" x14ac:dyDescent="0.25">
      <c r="A22" s="286" t="s">
        <v>10</v>
      </c>
      <c r="B22" s="44"/>
      <c r="C22" s="278">
        <f>IF(B22="ja","bitte Sachverhalt erläutern",0)</f>
        <v>0</v>
      </c>
      <c r="D22" s="278"/>
      <c r="F22" s="51"/>
    </row>
    <row r="23" spans="1:7" ht="16.5" customHeight="1" x14ac:dyDescent="0.25">
      <c r="A23" s="286"/>
      <c r="B23" s="310"/>
      <c r="C23" s="310"/>
      <c r="D23" s="310"/>
      <c r="E23" s="310"/>
      <c r="F23" s="311"/>
    </row>
    <row r="24" spans="1:7" ht="16.5" customHeight="1" x14ac:dyDescent="0.25">
      <c r="A24" s="286"/>
      <c r="B24" s="310"/>
      <c r="C24" s="310"/>
      <c r="D24" s="310"/>
      <c r="E24" s="310"/>
      <c r="F24" s="311"/>
    </row>
    <row r="25" spans="1:7" ht="5.25" customHeight="1" x14ac:dyDescent="0.25">
      <c r="A25" s="57"/>
      <c r="B25" s="53"/>
      <c r="D25" s="58"/>
      <c r="E25" s="58"/>
      <c r="F25" s="59"/>
    </row>
    <row r="26" spans="1:7" ht="31.5" customHeight="1" x14ac:dyDescent="0.25">
      <c r="A26" s="57" t="s">
        <v>35</v>
      </c>
      <c r="B26" s="45"/>
      <c r="D26" s="58"/>
      <c r="E26" s="58"/>
      <c r="F26" s="59"/>
    </row>
    <row r="27" spans="1:7" ht="5.25" customHeight="1" x14ac:dyDescent="0.25">
      <c r="A27" s="57"/>
      <c r="B27" s="60"/>
      <c r="C27" s="53"/>
      <c r="D27" s="53"/>
      <c r="E27" s="60"/>
      <c r="F27" s="61"/>
    </row>
    <row r="28" spans="1:7" ht="31.5" customHeight="1" x14ac:dyDescent="0.25">
      <c r="A28" s="238" t="s">
        <v>2577</v>
      </c>
      <c r="B28" s="44"/>
      <c r="C28" s="278">
        <f>IF(B28="sonstige","bitte angeben",0)</f>
        <v>0</v>
      </c>
      <c r="D28" s="278"/>
      <c r="E28" s="291"/>
      <c r="F28" s="292"/>
    </row>
    <row r="29" spans="1:7" ht="5.25" customHeight="1" x14ac:dyDescent="0.25">
      <c r="A29" s="238"/>
      <c r="B29" s="232"/>
      <c r="E29" s="49"/>
      <c r="F29" s="51"/>
    </row>
    <row r="30" spans="1:7" ht="31.5" customHeight="1" x14ac:dyDescent="0.25">
      <c r="A30" s="57" t="s">
        <v>13</v>
      </c>
      <c r="B30" s="44"/>
      <c r="C30" s="278">
        <f>IF(B30="ja","bitte Kopie beifügen",0)</f>
        <v>0</v>
      </c>
      <c r="D30" s="278"/>
      <c r="E30" s="49"/>
      <c r="F30" s="51"/>
    </row>
    <row r="31" spans="1:7" ht="5.25" customHeight="1" x14ac:dyDescent="0.25">
      <c r="A31" s="50"/>
      <c r="E31" s="49"/>
      <c r="F31" s="51"/>
    </row>
    <row r="32" spans="1:7" ht="31.5" customHeight="1" thickBot="1" x14ac:dyDescent="0.3">
      <c r="A32" s="239" t="s">
        <v>3167</v>
      </c>
      <c r="B32" s="240"/>
      <c r="C32" s="241"/>
      <c r="D32" s="241"/>
      <c r="E32" s="241"/>
      <c r="F32" s="242"/>
    </row>
    <row r="33" spans="1:7" ht="5.25" customHeight="1" thickBot="1" x14ac:dyDescent="0.3">
      <c r="A33" s="50"/>
      <c r="E33" s="49"/>
      <c r="F33" s="51"/>
    </row>
    <row r="34" spans="1:7" ht="30" customHeight="1" thickBot="1" x14ac:dyDescent="0.3">
      <c r="A34" s="297" t="s">
        <v>2576</v>
      </c>
      <c r="B34" s="298"/>
      <c r="C34" s="298"/>
      <c r="D34" s="298"/>
      <c r="E34" s="298"/>
      <c r="F34" s="299"/>
    </row>
    <row r="35" spans="1:7" ht="5.25" customHeight="1" x14ac:dyDescent="0.25">
      <c r="A35" s="52"/>
      <c r="F35" s="51"/>
    </row>
    <row r="36" spans="1:7" ht="32.25" customHeight="1" x14ac:dyDescent="0.25">
      <c r="A36" s="57" t="s">
        <v>2585</v>
      </c>
      <c r="B36" s="231"/>
      <c r="E36" s="49"/>
      <c r="F36" s="51"/>
    </row>
    <row r="37" spans="1:7" ht="15.75" customHeight="1" x14ac:dyDescent="0.25">
      <c r="A37" s="84"/>
      <c r="D37" s="53"/>
      <c r="E37" s="49"/>
      <c r="F37" s="51"/>
    </row>
    <row r="38" spans="1:7" ht="32.25" customHeight="1" x14ac:dyDescent="0.25">
      <c r="A38" s="57" t="s">
        <v>2552</v>
      </c>
      <c r="F38" s="51"/>
    </row>
    <row r="39" spans="1:7" ht="32.25" customHeight="1" x14ac:dyDescent="0.25">
      <c r="A39" s="243" t="s">
        <v>3174</v>
      </c>
      <c r="B39" s="231"/>
      <c r="C39" s="314">
        <f>IF(B39="Selbstfahrervermietfahrzeug ","bitte gesonderten Fragebogen ausfüllen",IF(B39="Taxi / Mietwagen","bitte gesonderten Fragebogen ausfüllen",0))</f>
        <v>0</v>
      </c>
      <c r="D39" s="315"/>
      <c r="F39" s="51"/>
    </row>
    <row r="40" spans="1:7" ht="5.25" customHeight="1" x14ac:dyDescent="0.25">
      <c r="A40" s="244"/>
      <c r="F40" s="51"/>
    </row>
    <row r="41" spans="1:7" ht="32.25" customHeight="1" x14ac:dyDescent="0.25">
      <c r="A41" s="243" t="s">
        <v>3173</v>
      </c>
      <c r="B41" s="45"/>
      <c r="C41" s="312">
        <f>IF(B41="Bus Gelegenheitsverkehr","bitte gesonderten Fragebogen ausfüllen",IF(B41="Bus Linienverkehr","bitte gesonderten Fragebogen ausfüllen",IF(B41="Bus  sonstige","bitte gesonderten Fragebogen ausfüllen",IF(B41="sonstige","bitte beschreiben",0))))</f>
        <v>0</v>
      </c>
      <c r="D41" s="313"/>
      <c r="E41" s="278"/>
      <c r="F41" s="293"/>
    </row>
    <row r="42" spans="1:7" ht="5.25" customHeight="1" x14ac:dyDescent="0.25">
      <c r="A42" s="244"/>
      <c r="B42" s="54"/>
      <c r="C42" s="54"/>
      <c r="E42" s="54"/>
      <c r="F42" s="62"/>
      <c r="G42" s="54"/>
    </row>
    <row r="43" spans="1:7" ht="32.25" customHeight="1" x14ac:dyDescent="0.25">
      <c r="A43" s="243" t="s">
        <v>2572</v>
      </c>
      <c r="B43" s="45"/>
      <c r="C43" s="279">
        <f>IF(B43="sonstige","bitte beschreiben",0)</f>
        <v>0</v>
      </c>
      <c r="D43" s="278"/>
      <c r="E43" s="291"/>
      <c r="F43" s="292"/>
      <c r="G43" s="54"/>
    </row>
    <row r="44" spans="1:7" ht="32.25" customHeight="1" x14ac:dyDescent="0.25">
      <c r="A44" s="245" t="s">
        <v>3175</v>
      </c>
      <c r="B44" s="231"/>
      <c r="C44" s="263">
        <f>IF(B44="ja","bitte gesonderten Fragebogen ausfüllen",0)</f>
        <v>0</v>
      </c>
      <c r="D44" s="264"/>
      <c r="E44" s="54"/>
      <c r="F44" s="62"/>
      <c r="G44" s="54"/>
    </row>
    <row r="45" spans="1:7" ht="5.25" customHeight="1" x14ac:dyDescent="0.25">
      <c r="A45" s="244"/>
      <c r="B45" s="54"/>
      <c r="D45" s="54"/>
      <c r="E45" s="54"/>
      <c r="F45" s="62"/>
      <c r="G45" s="54"/>
    </row>
    <row r="46" spans="1:7" ht="25.5" customHeight="1" x14ac:dyDescent="0.25">
      <c r="A46" s="287" t="s">
        <v>3172</v>
      </c>
      <c r="B46" s="252"/>
      <c r="C46" s="278">
        <f>IF(B46="ja","bitte beschreiben",0)</f>
        <v>0</v>
      </c>
      <c r="D46" s="278"/>
      <c r="E46" s="291"/>
      <c r="F46" s="292"/>
    </row>
    <row r="47" spans="1:7" ht="15.75" customHeight="1" x14ac:dyDescent="0.25">
      <c r="A47" s="287"/>
      <c r="B47" s="253"/>
      <c r="D47" s="53"/>
      <c r="F47" s="63"/>
      <c r="G47" s="54"/>
    </row>
    <row r="48" spans="1:7" ht="15.75" customHeight="1" x14ac:dyDescent="0.25">
      <c r="A48" s="287"/>
      <c r="B48" s="253"/>
      <c r="D48" s="53"/>
      <c r="F48" s="63"/>
      <c r="G48" s="54"/>
    </row>
    <row r="49" spans="1:7" ht="15.75" customHeight="1" x14ac:dyDescent="0.25">
      <c r="A49" s="287"/>
      <c r="B49" s="253"/>
      <c r="D49" s="53"/>
      <c r="F49" s="63"/>
      <c r="G49" s="54"/>
    </row>
    <row r="50" spans="1:7" ht="15.75" customHeight="1" x14ac:dyDescent="0.25">
      <c r="A50" s="287"/>
      <c r="B50" s="253"/>
      <c r="D50" s="53"/>
      <c r="F50" s="63"/>
      <c r="G50" s="54"/>
    </row>
    <row r="51" spans="1:7" ht="15.75" customHeight="1" x14ac:dyDescent="0.25">
      <c r="A51" s="287"/>
      <c r="B51" s="253"/>
      <c r="D51" s="53"/>
      <c r="F51" s="63"/>
      <c r="G51" s="54"/>
    </row>
    <row r="52" spans="1:7" ht="15.75" customHeight="1" x14ac:dyDescent="0.25">
      <c r="A52" s="287"/>
      <c r="B52" s="254"/>
      <c r="D52" s="53"/>
      <c r="F52" s="63"/>
      <c r="G52" s="54"/>
    </row>
    <row r="53" spans="1:7" ht="5.25" customHeight="1" x14ac:dyDescent="0.25">
      <c r="A53" s="52"/>
      <c r="B53" s="64"/>
      <c r="F53" s="51"/>
    </row>
    <row r="54" spans="1:7" ht="34.5" customHeight="1" x14ac:dyDescent="0.25">
      <c r="A54" s="260" t="s">
        <v>3096</v>
      </c>
      <c r="B54" s="252"/>
      <c r="C54" s="259">
        <f>IF(B54="ja","bitte gesonderten Fragebogen ausfüllen",0)</f>
        <v>0</v>
      </c>
      <c r="D54" s="259"/>
      <c r="F54" s="51"/>
    </row>
    <row r="55" spans="1:7" ht="34.5" customHeight="1" x14ac:dyDescent="0.25">
      <c r="A55" s="260"/>
      <c r="B55" s="254"/>
      <c r="C55" s="262"/>
      <c r="D55" s="262"/>
      <c r="F55" s="51"/>
    </row>
    <row r="56" spans="1:7" ht="5.25" customHeight="1" x14ac:dyDescent="0.25">
      <c r="A56" s="52"/>
      <c r="C56" s="261"/>
      <c r="D56" s="262"/>
      <c r="F56" s="51"/>
    </row>
    <row r="57" spans="1:7" ht="31.5" customHeight="1" x14ac:dyDescent="0.25">
      <c r="A57" s="260" t="s">
        <v>2983</v>
      </c>
      <c r="B57" s="231"/>
      <c r="C57" s="261"/>
      <c r="D57" s="262"/>
      <c r="E57" s="65"/>
      <c r="F57" s="66"/>
    </row>
    <row r="58" spans="1:7" ht="42" customHeight="1" x14ac:dyDescent="0.25">
      <c r="A58" s="260"/>
      <c r="E58" s="65"/>
      <c r="F58" s="66"/>
    </row>
    <row r="59" spans="1:7" ht="11.25" customHeight="1" x14ac:dyDescent="0.25">
      <c r="A59" s="260"/>
      <c r="E59" s="65"/>
      <c r="F59" s="66"/>
    </row>
    <row r="60" spans="1:7" s="67" customFormat="1" ht="10.5" customHeight="1" x14ac:dyDescent="0.25">
      <c r="A60" s="246"/>
      <c r="E60" s="68"/>
      <c r="F60" s="69"/>
    </row>
    <row r="61" spans="1:7" s="67" customFormat="1" ht="37.5" customHeight="1" x14ac:dyDescent="0.25">
      <c r="A61" s="247" t="s">
        <v>6</v>
      </c>
      <c r="B61" s="231"/>
      <c r="C61" s="267">
        <f>IF(B61="Deutschland, Schweiz und EU-Länder ","bitte angeben",IF(B61="Deutschland und geographisches Europa","bitte angeben",IF(B61="sonstige","bitte angeben",0)))</f>
        <v>0</v>
      </c>
      <c r="D61" s="268"/>
      <c r="E61" s="265"/>
      <c r="F61" s="266"/>
    </row>
    <row r="62" spans="1:7" s="67" customFormat="1" ht="26.25" customHeight="1" x14ac:dyDescent="0.25">
      <c r="A62" s="247"/>
      <c r="D62" s="67">
        <f>IF(C61="bitte angeben","Anteil",0)</f>
        <v>0</v>
      </c>
      <c r="E62" s="47"/>
      <c r="F62" s="69"/>
    </row>
    <row r="63" spans="1:7" s="67" customFormat="1" ht="7.5" customHeight="1" x14ac:dyDescent="0.25">
      <c r="A63" s="247"/>
      <c r="E63" s="68"/>
      <c r="F63" s="69"/>
    </row>
    <row r="64" spans="1:7" s="67" customFormat="1" ht="39.75" customHeight="1" x14ac:dyDescent="0.25">
      <c r="A64" s="247" t="s">
        <v>7</v>
      </c>
      <c r="B64" s="231"/>
      <c r="C64" s="267">
        <f>IF(B64="Deutschland, Schweiz und EU-Länder ","bitte angeben",IF(B64="Deutschland und geographisches Europa","bitte angeben",IF(B64="sonstige","bitte angeben",0)))</f>
        <v>0</v>
      </c>
      <c r="D64" s="268"/>
      <c r="E64" s="265"/>
      <c r="F64" s="266"/>
    </row>
    <row r="65" spans="1:7" s="67" customFormat="1" ht="26.25" customHeight="1" x14ac:dyDescent="0.25">
      <c r="A65" s="247"/>
      <c r="D65" s="67">
        <f>IF(C64="bitte angeben","Anteil",0)</f>
        <v>0</v>
      </c>
      <c r="E65" s="48"/>
      <c r="F65" s="69"/>
    </row>
    <row r="66" spans="1:7" ht="11.25" customHeight="1" x14ac:dyDescent="0.25">
      <c r="A66" s="50"/>
      <c r="B66" s="70"/>
      <c r="C66" s="71"/>
      <c r="D66" s="71"/>
      <c r="E66" s="71"/>
      <c r="F66" s="72"/>
    </row>
    <row r="67" spans="1:7" ht="29.25" customHeight="1" x14ac:dyDescent="0.25">
      <c r="A67" s="84" t="s">
        <v>3168</v>
      </c>
      <c r="B67" s="45"/>
      <c r="C67" s="258" t="b">
        <f>IF(B67&gt;0,IF(B67&lt;&gt;"kein Gefahrgut oder genehmigungsfreies Gefahrgut innerhalb der Freigrenzen","bitte gesonderten Fragebogen ausfüllen",0))</f>
        <v>0</v>
      </c>
      <c r="D67" s="259"/>
      <c r="E67" s="49"/>
      <c r="F67" s="51"/>
      <c r="G67" s="73"/>
    </row>
    <row r="68" spans="1:7" ht="6" customHeight="1" x14ac:dyDescent="0.25">
      <c r="A68" s="50"/>
      <c r="C68" s="74"/>
      <c r="D68" s="75"/>
      <c r="E68" s="49"/>
      <c r="F68" s="51"/>
      <c r="G68" s="73"/>
    </row>
    <row r="69" spans="1:7" ht="36" customHeight="1" x14ac:dyDescent="0.25">
      <c r="A69" s="84" t="s">
        <v>3091</v>
      </c>
      <c r="B69" s="231"/>
      <c r="C69" s="258">
        <f>IF(B69="ja","bitte gesonderten Fragebogen ausfüllen",0)</f>
        <v>0</v>
      </c>
      <c r="D69" s="259"/>
      <c r="E69" s="49"/>
      <c r="F69" s="51"/>
      <c r="G69" s="73"/>
    </row>
    <row r="70" spans="1:7" ht="5.25" customHeight="1" x14ac:dyDescent="0.25">
      <c r="A70" s="50"/>
      <c r="C70" s="74"/>
      <c r="D70" s="75"/>
      <c r="E70" s="49"/>
      <c r="F70" s="51"/>
      <c r="G70" s="73"/>
    </row>
    <row r="71" spans="1:7" ht="29.25" customHeight="1" x14ac:dyDescent="0.25">
      <c r="A71" s="84" t="s">
        <v>3169</v>
      </c>
      <c r="B71" s="231"/>
      <c r="C71" s="258">
        <f>IF(B71="ja","bitte gesonderten Fragebogen ausfüllen",0)</f>
        <v>0</v>
      </c>
      <c r="D71" s="259"/>
      <c r="E71" s="49"/>
      <c r="F71" s="51"/>
      <c r="G71" s="73"/>
    </row>
    <row r="72" spans="1:7" ht="5.25" customHeight="1" x14ac:dyDescent="0.25">
      <c r="A72" s="50"/>
      <c r="C72" s="255"/>
      <c r="D72" s="256"/>
      <c r="E72" s="49"/>
      <c r="F72" s="51"/>
      <c r="G72" s="73"/>
    </row>
    <row r="73" spans="1:7" ht="24.75" customHeight="1" x14ac:dyDescent="0.25">
      <c r="A73" s="257" t="s">
        <v>3170</v>
      </c>
      <c r="B73" s="251"/>
      <c r="C73" s="259">
        <f>IF(B73="ja","bitte gesonderten Fragebogen ausfüllen",0)</f>
        <v>0</v>
      </c>
      <c r="D73" s="259"/>
      <c r="E73" s="49"/>
      <c r="F73" s="51"/>
      <c r="G73" s="73"/>
    </row>
    <row r="74" spans="1:7" ht="30" customHeight="1" x14ac:dyDescent="0.25">
      <c r="A74" s="257"/>
      <c r="B74" s="251"/>
      <c r="E74" s="49"/>
      <c r="F74" s="51"/>
    </row>
    <row r="75" spans="1:7" ht="26.25" customHeight="1" x14ac:dyDescent="0.25">
      <c r="A75" s="257"/>
      <c r="B75" s="251"/>
      <c r="E75" s="49"/>
      <c r="F75" s="51"/>
    </row>
    <row r="76" spans="1:7" ht="33.75" customHeight="1" x14ac:dyDescent="0.25">
      <c r="A76" s="257"/>
      <c r="B76" s="251"/>
      <c r="E76" s="49"/>
      <c r="F76" s="51"/>
    </row>
    <row r="77" spans="1:7" ht="15.75" hidden="1" customHeight="1" x14ac:dyDescent="0.25">
      <c r="A77" s="248"/>
      <c r="E77" s="49"/>
      <c r="F77" s="51"/>
    </row>
    <row r="78" spans="1:7" ht="15.75" hidden="1" customHeight="1" x14ac:dyDescent="0.25">
      <c r="A78" s="248"/>
      <c r="E78" s="49"/>
      <c r="F78" s="51"/>
    </row>
    <row r="79" spans="1:7" ht="15.75" hidden="1" customHeight="1" x14ac:dyDescent="0.25">
      <c r="A79" s="248"/>
      <c r="E79" s="49"/>
      <c r="F79" s="51"/>
    </row>
    <row r="80" spans="1:7" ht="5.25" customHeight="1" x14ac:dyDescent="0.25">
      <c r="A80" s="50"/>
      <c r="E80" s="49"/>
      <c r="F80" s="51"/>
    </row>
    <row r="81" spans="1:6" ht="32.25" customHeight="1" x14ac:dyDescent="0.25">
      <c r="A81" s="84" t="s">
        <v>2586</v>
      </c>
      <c r="B81" s="231"/>
      <c r="C81" s="76"/>
      <c r="D81" s="76"/>
      <c r="E81" s="49"/>
      <c r="F81" s="51"/>
    </row>
    <row r="82" spans="1:6" ht="5.25" customHeight="1" x14ac:dyDescent="0.25">
      <c r="A82" s="50"/>
      <c r="B82" s="76"/>
      <c r="C82" s="76"/>
      <c r="D82" s="76"/>
      <c r="E82" s="49"/>
      <c r="F82" s="51"/>
    </row>
    <row r="83" spans="1:6" ht="32.25" customHeight="1" x14ac:dyDescent="0.25">
      <c r="A83" s="84" t="s">
        <v>8</v>
      </c>
      <c r="B83" s="44"/>
      <c r="E83" s="49"/>
      <c r="F83" s="51"/>
    </row>
    <row r="84" spans="1:6" ht="5.25" customHeight="1" x14ac:dyDescent="0.25">
      <c r="A84" s="84"/>
      <c r="D84" s="77"/>
      <c r="E84" s="78"/>
      <c r="F84" s="51"/>
    </row>
    <row r="85" spans="1:6" ht="32.25" customHeight="1" x14ac:dyDescent="0.25">
      <c r="A85" s="84" t="s">
        <v>9</v>
      </c>
      <c r="B85" s="44"/>
      <c r="C85" s="283">
        <f>IF(B85="ja","bitte Kopien beifügen bzw. vorab erläutern, wofür die Ausnahmegenehmigungen benötigt werden und Kopien nachreichen",0)</f>
        <v>0</v>
      </c>
      <c r="D85" s="284"/>
      <c r="E85" s="284"/>
      <c r="F85" s="285"/>
    </row>
    <row r="86" spans="1:6" ht="5.25" customHeight="1" thickBot="1" x14ac:dyDescent="0.3">
      <c r="A86" s="84"/>
      <c r="E86" s="49"/>
      <c r="F86" s="51"/>
    </row>
    <row r="87" spans="1:6" s="80" customFormat="1" ht="30" customHeight="1" thickBot="1" x14ac:dyDescent="0.3">
      <c r="A87" s="280" t="s">
        <v>2581</v>
      </c>
      <c r="B87" s="281"/>
      <c r="C87" s="281"/>
      <c r="D87" s="281"/>
      <c r="E87" s="281"/>
      <c r="F87" s="282"/>
    </row>
    <row r="88" spans="1:6" s="80" customFormat="1" ht="5.25" customHeight="1" x14ac:dyDescent="0.25">
      <c r="A88" s="81"/>
      <c r="F88" s="79"/>
    </row>
    <row r="89" spans="1:6" s="80" customFormat="1" ht="32.25" customHeight="1" x14ac:dyDescent="0.25">
      <c r="A89" s="57" t="s">
        <v>12</v>
      </c>
      <c r="F89" s="79"/>
    </row>
    <row r="90" spans="1:6" s="80" customFormat="1" ht="32.25" customHeight="1" x14ac:dyDescent="0.25">
      <c r="A90" s="249" t="s">
        <v>2388</v>
      </c>
      <c r="B90" s="235"/>
      <c r="F90" s="79"/>
    </row>
    <row r="91" spans="1:6" s="80" customFormat="1" ht="32.25" customHeight="1" x14ac:dyDescent="0.25">
      <c r="A91" s="249" t="s">
        <v>2317</v>
      </c>
      <c r="B91" s="44"/>
      <c r="C91" s="279">
        <f>IF(B91="VK sonstige SB","bitte angeben",IF(B91="TK sonstige SB ","bitte angeben",0))</f>
        <v>0</v>
      </c>
      <c r="D91" s="278"/>
      <c r="E91" s="291"/>
      <c r="F91" s="292"/>
    </row>
    <row r="92" spans="1:6" s="80" customFormat="1" ht="5.25" customHeight="1" x14ac:dyDescent="0.25">
      <c r="A92" s="81"/>
      <c r="D92" s="82"/>
      <c r="F92" s="79"/>
    </row>
    <row r="93" spans="1:6" s="80" customFormat="1" ht="32.25" customHeight="1" x14ac:dyDescent="0.25">
      <c r="A93" s="84" t="s">
        <v>2505</v>
      </c>
      <c r="B93" s="44"/>
      <c r="C93" s="279">
        <f>IF(B93="nein","bitte Änderungen mit Zeitpunkt beschreiben",0)</f>
        <v>0</v>
      </c>
      <c r="D93" s="278"/>
      <c r="E93" s="291"/>
      <c r="F93" s="292"/>
    </row>
    <row r="94" spans="1:6" s="80" customFormat="1" ht="5.25" customHeight="1" x14ac:dyDescent="0.25">
      <c r="A94" s="250"/>
      <c r="B94" s="49"/>
      <c r="E94" s="82"/>
      <c r="F94" s="83"/>
    </row>
    <row r="95" spans="1:6" s="80" customFormat="1" ht="32.25" customHeight="1" x14ac:dyDescent="0.25">
      <c r="A95" s="57" t="s">
        <v>2587</v>
      </c>
      <c r="B95" s="49"/>
      <c r="F95" s="79"/>
    </row>
    <row r="96" spans="1:6" s="80" customFormat="1" ht="47.25" customHeight="1" x14ac:dyDescent="0.25">
      <c r="A96" s="243" t="s">
        <v>2582</v>
      </c>
      <c r="B96" s="235"/>
      <c r="F96" s="79"/>
    </row>
    <row r="97" spans="1:7" s="80" customFormat="1" ht="42.75" customHeight="1" x14ac:dyDescent="0.25">
      <c r="A97" s="243" t="s">
        <v>2583</v>
      </c>
      <c r="B97" s="235"/>
      <c r="F97" s="79"/>
    </row>
    <row r="98" spans="1:7" s="80" customFormat="1" ht="42.75" customHeight="1" x14ac:dyDescent="0.25">
      <c r="A98" s="243" t="s">
        <v>2584</v>
      </c>
      <c r="B98" s="235"/>
      <c r="F98" s="79"/>
    </row>
    <row r="99" spans="1:7" s="80" customFormat="1" ht="5.25" customHeight="1" thickBot="1" x14ac:dyDescent="0.3">
      <c r="A99" s="84"/>
      <c r="F99" s="79"/>
    </row>
    <row r="100" spans="1:7" s="80" customFormat="1" ht="30" customHeight="1" thickBot="1" x14ac:dyDescent="0.3">
      <c r="A100" s="280" t="s">
        <v>3035</v>
      </c>
      <c r="B100" s="281"/>
      <c r="C100" s="281"/>
      <c r="D100" s="281"/>
      <c r="E100" s="281"/>
      <c r="F100" s="282"/>
    </row>
    <row r="101" spans="1:7" s="80" customFormat="1" ht="5.25" customHeight="1" x14ac:dyDescent="0.25">
      <c r="A101" s="84"/>
      <c r="F101" s="79"/>
    </row>
    <row r="102" spans="1:7" s="80" customFormat="1" ht="66" customHeight="1" x14ac:dyDescent="0.25">
      <c r="A102" s="84" t="s">
        <v>3038</v>
      </c>
      <c r="B102" s="231"/>
      <c r="C102" s="279">
        <f>IF(B102="nein","bitte nachreichen, da ohne diese Unterlagen eine verbindliche Kalkulation leider nicht möglich ist",0)</f>
        <v>0</v>
      </c>
      <c r="D102" s="278"/>
      <c r="E102" s="278"/>
      <c r="F102" s="293"/>
    </row>
    <row r="103" spans="1:7" s="80" customFormat="1" ht="15.75" x14ac:dyDescent="0.25">
      <c r="A103" s="84"/>
      <c r="C103" s="233"/>
      <c r="D103" s="233"/>
      <c r="E103" s="233"/>
      <c r="F103" s="234"/>
    </row>
    <row r="104" spans="1:7" s="80" customFormat="1" ht="15.75" x14ac:dyDescent="0.25">
      <c r="A104" s="84" t="s">
        <v>3183</v>
      </c>
      <c r="B104" s="45"/>
      <c r="C104" s="233"/>
      <c r="D104" s="233"/>
      <c r="E104" s="233"/>
      <c r="F104" s="234"/>
    </row>
    <row r="105" spans="1:7" s="80" customFormat="1" ht="15.75" x14ac:dyDescent="0.25">
      <c r="A105" s="84"/>
      <c r="B105" s="233"/>
      <c r="C105" s="233"/>
      <c r="D105" s="233"/>
      <c r="E105" s="233"/>
      <c r="F105" s="234"/>
    </row>
    <row r="106" spans="1:7" s="80" customFormat="1" ht="33.75" customHeight="1" x14ac:dyDescent="0.25">
      <c r="A106" s="84" t="s">
        <v>3184</v>
      </c>
      <c r="B106" s="45"/>
      <c r="F106" s="79"/>
    </row>
    <row r="107" spans="1:7" s="80" customFormat="1" ht="22.5" customHeight="1" x14ac:dyDescent="0.25">
      <c r="A107" s="84"/>
      <c r="F107" s="79"/>
    </row>
    <row r="108" spans="1:7" s="80" customFormat="1" ht="47.25" x14ac:dyDescent="0.25">
      <c r="A108" s="84" t="s">
        <v>3039</v>
      </c>
      <c r="B108" s="231"/>
      <c r="C108" s="279">
        <f>IF(B108="nein","bitte nachreichen, da ohne diese Unterlagen eine verbindliche Kalkulation leider nicht möglich ist",0)</f>
        <v>0</v>
      </c>
      <c r="D108" s="278"/>
      <c r="E108" s="278"/>
      <c r="F108" s="293"/>
    </row>
    <row r="109" spans="1:7" s="88" customFormat="1" ht="5.25" customHeight="1" thickBot="1" x14ac:dyDescent="0.3">
      <c r="A109" s="85"/>
      <c r="B109" s="86"/>
      <c r="C109" s="87"/>
      <c r="D109" s="87"/>
      <c r="F109" s="89"/>
    </row>
    <row r="110" spans="1:7" s="80" customFormat="1" ht="46.5" customHeight="1" thickBot="1" x14ac:dyDescent="0.3">
      <c r="A110" s="288" t="s">
        <v>3193</v>
      </c>
      <c r="B110" s="289"/>
      <c r="C110" s="289"/>
      <c r="D110" s="289"/>
      <c r="E110" s="289"/>
      <c r="F110" s="290"/>
    </row>
    <row r="111" spans="1:7" ht="19.5" customHeight="1" x14ac:dyDescent="0.25">
      <c r="A111" s="269"/>
      <c r="B111" s="270"/>
      <c r="C111" s="270"/>
      <c r="D111" s="270"/>
      <c r="E111" s="270"/>
      <c r="F111" s="271"/>
      <c r="G111" s="54"/>
    </row>
    <row r="112" spans="1:7" ht="19.5" customHeight="1" x14ac:dyDescent="0.25">
      <c r="A112" s="272"/>
      <c r="B112" s="273"/>
      <c r="C112" s="273"/>
      <c r="D112" s="273"/>
      <c r="E112" s="273"/>
      <c r="F112" s="274"/>
      <c r="G112" s="54"/>
    </row>
    <row r="113" spans="1:7" ht="19.5" customHeight="1" x14ac:dyDescent="0.25">
      <c r="A113" s="272"/>
      <c r="B113" s="273"/>
      <c r="C113" s="273"/>
      <c r="D113" s="273"/>
      <c r="E113" s="273"/>
      <c r="F113" s="274"/>
      <c r="G113" s="54"/>
    </row>
    <row r="114" spans="1:7" ht="19.5" customHeight="1" x14ac:dyDescent="0.25">
      <c r="A114" s="272"/>
      <c r="B114" s="273"/>
      <c r="C114" s="273"/>
      <c r="D114" s="273"/>
      <c r="E114" s="273"/>
      <c r="F114" s="274"/>
      <c r="G114" s="54"/>
    </row>
    <row r="115" spans="1:7" ht="19.5" customHeight="1" x14ac:dyDescent="0.25">
      <c r="A115" s="272"/>
      <c r="B115" s="273"/>
      <c r="C115" s="273"/>
      <c r="D115" s="273"/>
      <c r="E115" s="273"/>
      <c r="F115" s="274"/>
      <c r="G115" s="54"/>
    </row>
    <row r="116" spans="1:7" ht="19.5" customHeight="1" x14ac:dyDescent="0.25">
      <c r="A116" s="272"/>
      <c r="B116" s="273"/>
      <c r="C116" s="273"/>
      <c r="D116" s="273"/>
      <c r="E116" s="273"/>
      <c r="F116" s="274"/>
      <c r="G116" s="54"/>
    </row>
    <row r="117" spans="1:7" ht="19.5" customHeight="1" x14ac:dyDescent="0.25">
      <c r="A117" s="272"/>
      <c r="B117" s="273"/>
      <c r="C117" s="273"/>
      <c r="D117" s="273"/>
      <c r="E117" s="273"/>
      <c r="F117" s="274"/>
      <c r="G117" s="54"/>
    </row>
    <row r="118" spans="1:7" ht="19.5" customHeight="1" thickBot="1" x14ac:dyDescent="0.3">
      <c r="A118" s="275"/>
      <c r="B118" s="276"/>
      <c r="C118" s="276"/>
      <c r="D118" s="276"/>
      <c r="E118" s="276"/>
      <c r="F118" s="277"/>
      <c r="G118" s="54"/>
    </row>
    <row r="119" spans="1:7" ht="5.25" customHeight="1" x14ac:dyDescent="0.25">
      <c r="A119" s="90"/>
      <c r="B119" s="54"/>
      <c r="C119" s="54"/>
      <c r="D119" s="54"/>
      <c r="E119" s="54"/>
      <c r="F119" s="54"/>
      <c r="G119" s="54"/>
    </row>
  </sheetData>
  <sheetProtection password="D37F" sheet="1" objects="1" scenarios="1" selectLockedCells="1"/>
  <mergeCells count="62">
    <mergeCell ref="E18:F18"/>
    <mergeCell ref="C69:D69"/>
    <mergeCell ref="C67:D67"/>
    <mergeCell ref="C18:D18"/>
    <mergeCell ref="E19:F19"/>
    <mergeCell ref="A34:F34"/>
    <mergeCell ref="E28:F28"/>
    <mergeCell ref="C28:D28"/>
    <mergeCell ref="B23:F24"/>
    <mergeCell ref="C41:D41"/>
    <mergeCell ref="E41:F41"/>
    <mergeCell ref="C46:D46"/>
    <mergeCell ref="E46:F46"/>
    <mergeCell ref="E43:F43"/>
    <mergeCell ref="C39:D39"/>
    <mergeCell ref="C54:D54"/>
    <mergeCell ref="A1:F1"/>
    <mergeCell ref="A4:F4"/>
    <mergeCell ref="C16:F16"/>
    <mergeCell ref="A2:F2"/>
    <mergeCell ref="B5:F5"/>
    <mergeCell ref="B6:F6"/>
    <mergeCell ref="A8:F8"/>
    <mergeCell ref="B9:F9"/>
    <mergeCell ref="B10:F10"/>
    <mergeCell ref="B11:F11"/>
    <mergeCell ref="B12:F12"/>
    <mergeCell ref="B13:F13"/>
    <mergeCell ref="B14:F14"/>
    <mergeCell ref="E93:F93"/>
    <mergeCell ref="C102:F102"/>
    <mergeCell ref="C108:F108"/>
    <mergeCell ref="C91:D91"/>
    <mergeCell ref="E91:F91"/>
    <mergeCell ref="E64:F64"/>
    <mergeCell ref="C64:D64"/>
    <mergeCell ref="C55:D55"/>
    <mergeCell ref="A111:F118"/>
    <mergeCell ref="C22:D22"/>
    <mergeCell ref="C93:D93"/>
    <mergeCell ref="C30:D30"/>
    <mergeCell ref="A87:F87"/>
    <mergeCell ref="C85:F85"/>
    <mergeCell ref="A57:A59"/>
    <mergeCell ref="C73:D73"/>
    <mergeCell ref="A22:A24"/>
    <mergeCell ref="A46:A52"/>
    <mergeCell ref="C43:D43"/>
    <mergeCell ref="A110:F110"/>
    <mergeCell ref="A100:F100"/>
    <mergeCell ref="C44:D44"/>
    <mergeCell ref="C56:D56"/>
    <mergeCell ref="B54:B55"/>
    <mergeCell ref="E61:F61"/>
    <mergeCell ref="C61:D61"/>
    <mergeCell ref="B73:B76"/>
    <mergeCell ref="B46:B52"/>
    <mergeCell ref="C72:D72"/>
    <mergeCell ref="A73:A76"/>
    <mergeCell ref="C71:D71"/>
    <mergeCell ref="A54:A55"/>
    <mergeCell ref="C57:D57"/>
  </mergeCells>
  <conditionalFormatting sqref="B36 B67 B26">
    <cfRule type="cellIs" dxfId="368" priority="347" operator="lessThan">
      <formula>0</formula>
    </cfRule>
    <cfRule type="cellIs" dxfId="367" priority="348" operator="greaterThan">
      <formula>0</formula>
    </cfRule>
  </conditionalFormatting>
  <conditionalFormatting sqref="B9:F14">
    <cfRule type="cellIs" dxfId="366" priority="345" operator="lessThan">
      <formula>0</formula>
    </cfRule>
    <cfRule type="cellIs" dxfId="365" priority="346" operator="greaterThan">
      <formula>0</formula>
    </cfRule>
  </conditionalFormatting>
  <conditionalFormatting sqref="B20">
    <cfRule type="cellIs" dxfId="364" priority="343" operator="lessThan">
      <formula>0</formula>
    </cfRule>
    <cfRule type="cellIs" dxfId="363" priority="344" operator="greaterThan">
      <formula>0</formula>
    </cfRule>
  </conditionalFormatting>
  <conditionalFormatting sqref="B5:B6">
    <cfRule type="cellIs" dxfId="362" priority="341" operator="lessThan">
      <formula>0</formula>
    </cfRule>
    <cfRule type="cellIs" dxfId="361" priority="342" operator="greaterThan">
      <formula>0</formula>
    </cfRule>
  </conditionalFormatting>
  <conditionalFormatting sqref="B69 B71 B73">
    <cfRule type="cellIs" dxfId="360" priority="326" operator="lessThan">
      <formula>0</formula>
    </cfRule>
    <cfRule type="cellIs" dxfId="359" priority="327" operator="greaterThan">
      <formula>0</formula>
    </cfRule>
  </conditionalFormatting>
  <conditionalFormatting sqref="B39">
    <cfRule type="cellIs" dxfId="358" priority="315" operator="lessThan">
      <formula>0</formula>
    </cfRule>
    <cfRule type="cellIs" dxfId="357" priority="316" operator="greaterThan">
      <formula>0</formula>
    </cfRule>
  </conditionalFormatting>
  <conditionalFormatting sqref="B81">
    <cfRule type="cellIs" dxfId="356" priority="313" operator="lessThan">
      <formula>0</formula>
    </cfRule>
    <cfRule type="cellIs" dxfId="355" priority="314" operator="greaterThan">
      <formula>0</formula>
    </cfRule>
  </conditionalFormatting>
  <conditionalFormatting sqref="B16">
    <cfRule type="cellIs" dxfId="354" priority="311" operator="lessThan">
      <formula>0</formula>
    </cfRule>
    <cfRule type="cellIs" dxfId="353" priority="312" operator="greaterThan">
      <formula>0</formula>
    </cfRule>
  </conditionalFormatting>
  <conditionalFormatting sqref="B18">
    <cfRule type="cellIs" dxfId="352" priority="305" operator="lessThan">
      <formula>0</formula>
    </cfRule>
    <cfRule type="cellIs" dxfId="351" priority="306" operator="greaterThan">
      <formula>0</formula>
    </cfRule>
  </conditionalFormatting>
  <conditionalFormatting sqref="B41">
    <cfRule type="cellIs" dxfId="350" priority="281" operator="lessThan">
      <formula>0</formula>
    </cfRule>
    <cfRule type="cellIs" dxfId="349" priority="282" operator="greaterThan">
      <formula>0</formula>
    </cfRule>
  </conditionalFormatting>
  <conditionalFormatting sqref="B44">
    <cfRule type="cellIs" dxfId="348" priority="271" operator="lessThan">
      <formula>0</formula>
    </cfRule>
    <cfRule type="cellIs" dxfId="347" priority="272" operator="greaterThan">
      <formula>0</formula>
    </cfRule>
  </conditionalFormatting>
  <conditionalFormatting sqref="B83 B85 B28:B30">
    <cfRule type="cellIs" dxfId="346" priority="251" operator="greaterThan">
      <formula>0</formula>
    </cfRule>
  </conditionalFormatting>
  <conditionalFormatting sqref="B66">
    <cfRule type="cellIs" dxfId="345" priority="238" operator="equal">
      <formula>0</formula>
    </cfRule>
    <cfRule type="cellIs" dxfId="344" priority="239" operator="greaterThan">
      <formula>0</formula>
    </cfRule>
  </conditionalFormatting>
  <conditionalFormatting sqref="B66">
    <cfRule type="cellIs" dxfId="343" priority="237" operator="equal">
      <formula>0</formula>
    </cfRule>
  </conditionalFormatting>
  <conditionalFormatting sqref="B22">
    <cfRule type="cellIs" dxfId="342" priority="226" operator="greaterThan">
      <formula>0</formula>
    </cfRule>
  </conditionalFormatting>
  <conditionalFormatting sqref="B90:B91">
    <cfRule type="cellIs" dxfId="341" priority="215" operator="greaterThan">
      <formula>0</formula>
    </cfRule>
  </conditionalFormatting>
  <conditionalFormatting sqref="B93">
    <cfRule type="cellIs" dxfId="340" priority="212" operator="greaterThan">
      <formula>0</formula>
    </cfRule>
  </conditionalFormatting>
  <conditionalFormatting sqref="B96:B98">
    <cfRule type="cellIs" dxfId="339" priority="203" operator="greaterThan">
      <formula>0</formula>
    </cfRule>
  </conditionalFormatting>
  <conditionalFormatting sqref="B46">
    <cfRule type="cellIs" dxfId="338" priority="201" operator="lessThan">
      <formula>0</formula>
    </cfRule>
    <cfRule type="cellIs" dxfId="337" priority="202" operator="greaterThan">
      <formula>0</formula>
    </cfRule>
  </conditionalFormatting>
  <conditionalFormatting sqref="B32">
    <cfRule type="cellIs" dxfId="336" priority="200" operator="greaterThan">
      <formula>0</formula>
    </cfRule>
  </conditionalFormatting>
  <conditionalFormatting sqref="C18:D18">
    <cfRule type="cellIs" dxfId="335" priority="181" operator="equal">
      <formula>0</formula>
    </cfRule>
  </conditionalFormatting>
  <conditionalFormatting sqref="C85">
    <cfRule type="cellIs" dxfId="334" priority="164" operator="equal">
      <formula>0</formula>
    </cfRule>
  </conditionalFormatting>
  <conditionalFormatting sqref="E18:F18">
    <cfRule type="expression" dxfId="333" priority="153">
      <formula>B18="nein"</formula>
    </cfRule>
    <cfRule type="expression" dxfId="332" priority="154">
      <formula>E18&gt;0</formula>
    </cfRule>
    <cfRule type="expression" dxfId="331" priority="155">
      <formula>B18="ja"</formula>
    </cfRule>
  </conditionalFormatting>
  <conditionalFormatting sqref="B102">
    <cfRule type="cellIs" dxfId="330" priority="137" operator="lessThan">
      <formula>0</formula>
    </cfRule>
    <cfRule type="cellIs" dxfId="329" priority="138" operator="greaterThan">
      <formula>0</formula>
    </cfRule>
  </conditionalFormatting>
  <conditionalFormatting sqref="C102:C105">
    <cfRule type="cellIs" dxfId="328" priority="136" operator="equal">
      <formula>0</formula>
    </cfRule>
  </conditionalFormatting>
  <conditionalFormatting sqref="B108">
    <cfRule type="cellIs" dxfId="327" priority="134" operator="lessThan">
      <formula>0</formula>
    </cfRule>
    <cfRule type="cellIs" dxfId="326" priority="135" operator="greaterThan">
      <formula>0</formula>
    </cfRule>
  </conditionalFormatting>
  <conditionalFormatting sqref="C108">
    <cfRule type="cellIs" dxfId="325" priority="133" operator="equal">
      <formula>0</formula>
    </cfRule>
  </conditionalFormatting>
  <conditionalFormatting sqref="B23">
    <cfRule type="expression" dxfId="324" priority="131">
      <formula>B22&lt;0</formula>
    </cfRule>
    <cfRule type="expression" dxfId="323" priority="143">
      <formula>B22="nein"</formula>
    </cfRule>
    <cfRule type="expression" dxfId="322" priority="144">
      <formula>B23&gt;0</formula>
    </cfRule>
  </conditionalFormatting>
  <conditionalFormatting sqref="C22">
    <cfRule type="cellIs" dxfId="321" priority="130" operator="equal">
      <formula>0</formula>
    </cfRule>
  </conditionalFormatting>
  <conditionalFormatting sqref="C28">
    <cfRule type="cellIs" dxfId="320" priority="124" operator="equal">
      <formula>0</formula>
    </cfRule>
  </conditionalFormatting>
  <conditionalFormatting sqref="E28:F28">
    <cfRule type="expression" dxfId="319" priority="120">
      <formula>B28&lt;0</formula>
    </cfRule>
    <cfRule type="cellIs" dxfId="318" priority="121" operator="greaterThan">
      <formula>0</formula>
    </cfRule>
    <cfRule type="expression" dxfId="317" priority="122">
      <formula>C28="bitte angeben"</formula>
    </cfRule>
  </conditionalFormatting>
  <conditionalFormatting sqref="C30">
    <cfRule type="cellIs" dxfId="316" priority="119" operator="equal">
      <formula>0</formula>
    </cfRule>
  </conditionalFormatting>
  <conditionalFormatting sqref="B23:F24">
    <cfRule type="expression" dxfId="315" priority="145">
      <formula>B22="ja"</formula>
    </cfRule>
  </conditionalFormatting>
  <conditionalFormatting sqref="E41:F41 E43:F43">
    <cfRule type="expression" dxfId="314" priority="115">
      <formula>B41&lt;0</formula>
    </cfRule>
    <cfRule type="cellIs" dxfId="313" priority="116" operator="greaterThan">
      <formula>0</formula>
    </cfRule>
    <cfRule type="expression" dxfId="312" priority="117">
      <formula>C41="bitte beschreiben"</formula>
    </cfRule>
  </conditionalFormatting>
  <conditionalFormatting sqref="B43">
    <cfRule type="cellIs" dxfId="311" priority="113" operator="lessThan">
      <formula>0</formula>
    </cfRule>
    <cfRule type="cellIs" dxfId="310" priority="114" operator="greaterThan">
      <formula>0</formula>
    </cfRule>
  </conditionalFormatting>
  <conditionalFormatting sqref="C43">
    <cfRule type="cellIs" dxfId="309" priority="112" operator="equal">
      <formula>0</formula>
    </cfRule>
  </conditionalFormatting>
  <conditionalFormatting sqref="C46">
    <cfRule type="cellIs" dxfId="308" priority="108" operator="equal">
      <formula>0</formula>
    </cfRule>
  </conditionalFormatting>
  <conditionalFormatting sqref="E46:F46">
    <cfRule type="expression" dxfId="307" priority="105">
      <formula>B46&lt;0</formula>
    </cfRule>
    <cfRule type="cellIs" dxfId="306" priority="106" operator="greaterThan">
      <formula>0</formula>
    </cfRule>
    <cfRule type="expression" dxfId="305" priority="107">
      <formula>C46="bitte beschreiben"</formula>
    </cfRule>
  </conditionalFormatting>
  <conditionalFormatting sqref="C67">
    <cfRule type="cellIs" dxfId="304" priority="96" operator="equal">
      <formula>0</formula>
    </cfRule>
  </conditionalFormatting>
  <conditionalFormatting sqref="C69">
    <cfRule type="cellIs" dxfId="303" priority="95" operator="equal">
      <formula>0</formula>
    </cfRule>
  </conditionalFormatting>
  <conditionalFormatting sqref="C71">
    <cfRule type="cellIs" dxfId="302" priority="94" operator="equal">
      <formula>0</formula>
    </cfRule>
  </conditionalFormatting>
  <conditionalFormatting sqref="C73">
    <cfRule type="cellIs" dxfId="301" priority="93" operator="equal">
      <formula>0</formula>
    </cfRule>
  </conditionalFormatting>
  <conditionalFormatting sqref="C67:D67">
    <cfRule type="cellIs" dxfId="300" priority="91" operator="equal">
      <formula>FALSE</formula>
    </cfRule>
  </conditionalFormatting>
  <conditionalFormatting sqref="B54">
    <cfRule type="cellIs" dxfId="299" priority="89" operator="lessThan">
      <formula>0</formula>
    </cfRule>
    <cfRule type="cellIs" dxfId="298" priority="90" operator="greaterThan">
      <formula>0</formula>
    </cfRule>
  </conditionalFormatting>
  <conditionalFormatting sqref="C54:C57">
    <cfRule type="cellIs" dxfId="297" priority="88" operator="equal">
      <formula>0</formula>
    </cfRule>
  </conditionalFormatting>
  <conditionalFormatting sqref="C44:D44">
    <cfRule type="cellIs" dxfId="296" priority="87" operator="equal">
      <formula>0</formula>
    </cfRule>
  </conditionalFormatting>
  <conditionalFormatting sqref="C39:D39">
    <cfRule type="cellIs" dxfId="295" priority="85" operator="equal">
      <formula>0</formula>
    </cfRule>
  </conditionalFormatting>
  <conditionalFormatting sqref="C91">
    <cfRule type="cellIs" dxfId="294" priority="84" operator="equal">
      <formula>0</formula>
    </cfRule>
  </conditionalFormatting>
  <conditionalFormatting sqref="E91:F91">
    <cfRule type="expression" dxfId="293" priority="81">
      <formula>C91&lt;0</formula>
    </cfRule>
    <cfRule type="cellIs" dxfId="292" priority="82" operator="greaterThan">
      <formula>0</formula>
    </cfRule>
    <cfRule type="expression" dxfId="291" priority="83">
      <formula>C91="bitte angeben"</formula>
    </cfRule>
  </conditionalFormatting>
  <conditionalFormatting sqref="C41:D41">
    <cfRule type="cellIs" dxfId="290" priority="79" operator="greaterThan">
      <formula>0</formula>
    </cfRule>
    <cfRule type="cellIs" dxfId="289" priority="80" operator="equal">
      <formula>0</formula>
    </cfRule>
  </conditionalFormatting>
  <conditionalFormatting sqref="C41:D41">
    <cfRule type="cellIs" dxfId="288" priority="78" operator="equal">
      <formula>"bitte beschreiben"</formula>
    </cfRule>
  </conditionalFormatting>
  <conditionalFormatting sqref="C93">
    <cfRule type="cellIs" dxfId="287" priority="77" operator="equal">
      <formula>0</formula>
    </cfRule>
  </conditionalFormatting>
  <conditionalFormatting sqref="E93:F93">
    <cfRule type="expression" dxfId="286" priority="74">
      <formula>B93="ja"</formula>
    </cfRule>
    <cfRule type="cellIs" dxfId="285" priority="75" operator="greaterThan">
      <formula>0</formula>
    </cfRule>
    <cfRule type="expression" dxfId="284" priority="76">
      <formula>C93="bitte Änderungen mit Zeitpunkt beschreiben"</formula>
    </cfRule>
  </conditionalFormatting>
  <conditionalFormatting sqref="B57">
    <cfRule type="cellIs" dxfId="283" priority="62" operator="lessThan">
      <formula>0</formula>
    </cfRule>
    <cfRule type="cellIs" dxfId="282" priority="63" operator="greaterThan">
      <formula>0</formula>
    </cfRule>
  </conditionalFormatting>
  <conditionalFormatting sqref="B61">
    <cfRule type="cellIs" dxfId="281" priority="38" operator="lessThan">
      <formula>0</formula>
    </cfRule>
    <cfRule type="cellIs" dxfId="280" priority="39" operator="greaterThan">
      <formula>0</formula>
    </cfRule>
  </conditionalFormatting>
  <conditionalFormatting sqref="B64">
    <cfRule type="cellIs" dxfId="279" priority="36" operator="lessThan">
      <formula>0</formula>
    </cfRule>
    <cfRule type="cellIs" dxfId="278" priority="37" operator="greaterThan">
      <formula>0</formula>
    </cfRule>
  </conditionalFormatting>
  <conditionalFormatting sqref="C61 C64">
    <cfRule type="cellIs" dxfId="277" priority="34" operator="equal">
      <formula>0</formula>
    </cfRule>
  </conditionalFormatting>
  <conditionalFormatting sqref="E61">
    <cfRule type="cellIs" dxfId="276" priority="31" operator="greaterThan">
      <formula>0</formula>
    </cfRule>
  </conditionalFormatting>
  <conditionalFormatting sqref="E64">
    <cfRule type="cellIs" dxfId="275" priority="29" operator="greaterThan">
      <formula>0</formula>
    </cfRule>
  </conditionalFormatting>
  <conditionalFormatting sqref="D65 D62">
    <cfRule type="cellIs" dxfId="274" priority="27" operator="equal">
      <formula>0</formula>
    </cfRule>
  </conditionalFormatting>
  <conditionalFormatting sqref="E65 E62">
    <cfRule type="expression" dxfId="273" priority="26">
      <formula>D62="Anteil"</formula>
    </cfRule>
  </conditionalFormatting>
  <conditionalFormatting sqref="E62">
    <cfRule type="expression" dxfId="272" priority="25">
      <formula>B61=Deutschland</formula>
    </cfRule>
  </conditionalFormatting>
  <conditionalFormatting sqref="E62 E65">
    <cfRule type="cellIs" dxfId="271" priority="23" operator="greaterThan">
      <formula>0</formula>
    </cfRule>
    <cfRule type="cellIs" dxfId="270" priority="24" operator="lessThan">
      <formula>0</formula>
    </cfRule>
  </conditionalFormatting>
  <conditionalFormatting sqref="E61:F65">
    <cfRule type="expression" dxfId="269" priority="22">
      <formula>B61="Deutschland"</formula>
    </cfRule>
  </conditionalFormatting>
  <conditionalFormatting sqref="E61:F61">
    <cfRule type="cellIs" dxfId="268" priority="11" operator="greaterThan">
      <formula>0</formula>
    </cfRule>
    <cfRule type="expression" dxfId="267" priority="15">
      <formula>C61="bitte angeben"</formula>
    </cfRule>
    <cfRule type="expression" dxfId="266" priority="17">
      <formula>C61&lt;0</formula>
    </cfRule>
  </conditionalFormatting>
  <conditionalFormatting sqref="E64:F64">
    <cfRule type="expression" dxfId="265" priority="16">
      <formula>C64&lt;0</formula>
    </cfRule>
  </conditionalFormatting>
  <conditionalFormatting sqref="E64">
    <cfRule type="cellIs" dxfId="264" priority="14" operator="greaterThan">
      <formula>0</formula>
    </cfRule>
  </conditionalFormatting>
  <conditionalFormatting sqref="E64:F64">
    <cfRule type="expression" dxfId="263" priority="12">
      <formula>C64="bitte angeben"</formula>
    </cfRule>
    <cfRule type="expression" dxfId="262" priority="13">
      <formula>C64&lt;0</formula>
    </cfRule>
  </conditionalFormatting>
  <conditionalFormatting sqref="E64">
    <cfRule type="cellIs" dxfId="261" priority="10" operator="greaterThan">
      <formula>0</formula>
    </cfRule>
  </conditionalFormatting>
  <conditionalFormatting sqref="E64:F64">
    <cfRule type="cellIs" dxfId="260" priority="7" operator="greaterThan">
      <formula>0</formula>
    </cfRule>
    <cfRule type="expression" dxfId="259" priority="8">
      <formula>C64="bitte angeben"</formula>
    </cfRule>
    <cfRule type="expression" dxfId="258" priority="9">
      <formula>C64&lt;0</formula>
    </cfRule>
  </conditionalFormatting>
  <conditionalFormatting sqref="B105">
    <cfRule type="cellIs" dxfId="257" priority="6" operator="equal">
      <formula>0</formula>
    </cfRule>
  </conditionalFormatting>
  <conditionalFormatting sqref="B104">
    <cfRule type="cellIs" dxfId="256" priority="3" operator="lessThan">
      <formula>0</formula>
    </cfRule>
    <cfRule type="cellIs" dxfId="255" priority="4" operator="greaterThan">
      <formula>0</formula>
    </cfRule>
  </conditionalFormatting>
  <conditionalFormatting sqref="B106">
    <cfRule type="cellIs" dxfId="254" priority="1" operator="lessThan">
      <formula>0</formula>
    </cfRule>
    <cfRule type="cellIs" dxfId="253" priority="2" operator="greaterThan">
      <formula>0</formula>
    </cfRule>
  </conditionalFormatting>
  <dataValidations count="11">
    <dataValidation type="list" allowBlank="1" showInputMessage="1" showErrorMessage="1" sqref="B67:B68">
      <formula1>matrix5</formula1>
    </dataValidation>
    <dataValidation type="list" allowBlank="1" showInputMessage="1" showErrorMessage="1" sqref="B54 B16 B18 B44 B33 B83 B85 B22 B46 B93 B30:B31 B57 B77:B79 B108:B109 B69:B73 B102">
      <formula1>matrix4</formula1>
    </dataValidation>
    <dataValidation type="list" allowBlank="1" showInputMessage="1" showErrorMessage="1" sqref="B81">
      <formula1>Matrix32</formula1>
    </dataValidation>
    <dataValidation type="list" allowBlank="1" showInputMessage="1" showErrorMessage="1" sqref="D25:D26 B25:B26">
      <formula1>Matrix17</formula1>
    </dataValidation>
    <dataValidation type="list" allowBlank="1" showInputMessage="1" showErrorMessage="1" sqref="B28">
      <formula1>matrix20</formula1>
    </dataValidation>
    <dataValidation type="list" allowBlank="1" showInputMessage="1" showErrorMessage="1" sqref="B90">
      <formula1>Matrix18</formula1>
    </dataValidation>
    <dataValidation type="list" allowBlank="1" showInputMessage="1" showErrorMessage="1" sqref="B91">
      <formula1>Matrix19</formula1>
    </dataValidation>
    <dataValidation type="list" allowBlank="1" showInputMessage="1" showErrorMessage="1" sqref="B64 B61">
      <formula1>matrix16</formula1>
    </dataValidation>
    <dataValidation type="list" allowBlank="1" showInputMessage="1" showErrorMessage="1" sqref="E62 E65">
      <formula1>matrix16a</formula1>
    </dataValidation>
    <dataValidation type="list" allowBlank="1" showInputMessage="1" showErrorMessage="1" sqref="B104 B106">
      <formula1>Matrix51</formula1>
    </dataValidation>
    <dataValidation type="list" allowBlank="1" showInputMessage="1" showErrorMessage="1" sqref="B96:B98">
      <formula1>Matrix33c</formula1>
    </dataValidation>
  </dataValidations>
  <hyperlinks>
    <hyperlink ref="C67:D67" location="'Gefahrgut u._o. Abfallwirtsch. '!A1" display="'Gefahrgut u._o. Abfallwirtsch. '!A1"/>
    <hyperlink ref="C69:D69" location="'Fragebogen Flughafen '!A1" display="'Fragebogen Flughafen '!A1"/>
    <hyperlink ref="C71:D71" location="'Fragebogen exponierte Gelände'!A1" display="'Fragebogen exponierte Gelände'!A1"/>
    <hyperlink ref="C73:D73" location="'Fragebogen exponierte Gelände'!A1" display="'Fragebogen exponierte Gelände'!A1"/>
    <hyperlink ref="C44:D44" location="'Bus,Taxi, Selbstfahrer,Blaul. '!A1" display="'Bus,Taxi, Selbstfahrer,Blaul. '!A1"/>
    <hyperlink ref="C39:D39" location="'Bus,Taxi, Selbstfahrer,Blaul. '!A1" display="'Bus,Taxi, Selbstfahrer,Blaul. '!A1"/>
    <hyperlink ref="C54:D56" location="'Bus,Taxi, Selbstfahrer,Blaul. '!A25" display="'Bus,Taxi, Selbstfahrer,Blaul. '!A25"/>
    <hyperlink ref="C41:D41" location="'Bus,Taxi, Selbstfahrer,Blaul. '!A1" display="'Bus,Taxi, Selbstfahrer,Blaul. '!A1"/>
  </hyperlinks>
  <printOptions horizontalCentered="1"/>
  <pageMargins left="0.31496062992125984" right="0.31496062992125984" top="0.78740157480314965" bottom="0.78740157480314965" header="0.31496062992125984" footer="0.31496062992125984"/>
  <pageSetup paperSize="9" scale="50" orientation="portrait" r:id="rId1"/>
  <headerFooter>
    <oddFooter>&amp;L&amp;F&amp;C&amp;P&amp;R&amp;A</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Matrix!$B$101:$B$103</xm:f>
          </x14:formula1>
          <xm:sqref>B39</xm:sqref>
        </x14:dataValidation>
        <x14:dataValidation type="list" allowBlank="1" showInputMessage="1" showErrorMessage="1">
          <x14:formula1>
            <xm:f>'WKZ '!$E$2:$E$8</xm:f>
          </x14:formula1>
          <xm:sqref>B43</xm:sqref>
        </x14:dataValidation>
        <x14:dataValidation type="list" allowBlank="1" showInputMessage="1" showErrorMessage="1">
          <x14:formula1>
            <xm:f>'WKZ '!$C$2:$C$32</xm:f>
          </x14:formula1>
          <xm:sqref>B41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E50"/>
  <sheetViews>
    <sheetView topLeftCell="A3" workbookViewId="0">
      <selection activeCell="F428" sqref="F428"/>
    </sheetView>
  </sheetViews>
  <sheetFormatPr baseColWidth="10" defaultColWidth="19" defaultRowHeight="15" x14ac:dyDescent="0.25"/>
  <cols>
    <col min="1" max="1" width="31.85546875" style="13" customWidth="1"/>
    <col min="3" max="3" width="25.5703125" customWidth="1"/>
    <col min="5" max="5" width="22.28515625" customWidth="1"/>
  </cols>
  <sheetData>
    <row r="1" spans="1:5" x14ac:dyDescent="0.25">
      <c r="A1" s="12" t="s">
        <v>2573</v>
      </c>
      <c r="C1" s="12" t="s">
        <v>2574</v>
      </c>
      <c r="E1" s="12" t="s">
        <v>2575</v>
      </c>
    </row>
    <row r="2" spans="1:5" x14ac:dyDescent="0.25">
      <c r="A2" s="11" t="s">
        <v>2514</v>
      </c>
      <c r="C2" s="11" t="s">
        <v>2553</v>
      </c>
      <c r="E2" s="11" t="s">
        <v>2514</v>
      </c>
    </row>
    <row r="3" spans="1:5" x14ac:dyDescent="0.25">
      <c r="A3" s="11" t="s">
        <v>2515</v>
      </c>
      <c r="C3" s="11" t="s">
        <v>2554</v>
      </c>
      <c r="E3" s="11" t="s">
        <v>2515</v>
      </c>
    </row>
    <row r="4" spans="1:5" ht="22.5" x14ac:dyDescent="0.25">
      <c r="A4" s="11" t="s">
        <v>2516</v>
      </c>
      <c r="C4" s="11" t="s">
        <v>2555</v>
      </c>
      <c r="E4" s="11" t="s">
        <v>2516</v>
      </c>
    </row>
    <row r="5" spans="1:5" ht="22.5" x14ac:dyDescent="0.25">
      <c r="A5" s="11" t="s">
        <v>2517</v>
      </c>
      <c r="C5" s="11" t="s">
        <v>2556</v>
      </c>
      <c r="E5" s="11" t="s">
        <v>2520</v>
      </c>
    </row>
    <row r="6" spans="1:5" ht="22.5" x14ac:dyDescent="0.25">
      <c r="A6" s="11" t="s">
        <v>2518</v>
      </c>
      <c r="C6" s="11" t="s">
        <v>2557</v>
      </c>
      <c r="E6" s="11" t="s">
        <v>2521</v>
      </c>
    </row>
    <row r="7" spans="1:5" ht="33" x14ac:dyDescent="0.25">
      <c r="A7" s="11" t="s">
        <v>2519</v>
      </c>
      <c r="C7" s="11" t="s">
        <v>2525</v>
      </c>
      <c r="E7" s="11" t="s">
        <v>2523</v>
      </c>
    </row>
    <row r="8" spans="1:5" ht="22.5" x14ac:dyDescent="0.25">
      <c r="A8" s="11" t="s">
        <v>2570</v>
      </c>
      <c r="C8" s="11" t="s">
        <v>2526</v>
      </c>
      <c r="E8" s="14" t="s">
        <v>30</v>
      </c>
    </row>
    <row r="9" spans="1:5" ht="22.5" x14ac:dyDescent="0.25">
      <c r="A9" s="11" t="s">
        <v>2571</v>
      </c>
      <c r="C9" s="11" t="s">
        <v>3189</v>
      </c>
    </row>
    <row r="10" spans="1:5" ht="33" x14ac:dyDescent="0.25">
      <c r="A10" s="11" t="s">
        <v>2520</v>
      </c>
      <c r="C10" s="11" t="s">
        <v>2528</v>
      </c>
    </row>
    <row r="11" spans="1:5" ht="22.5" x14ac:dyDescent="0.25">
      <c r="A11" s="11" t="s">
        <v>2521</v>
      </c>
      <c r="C11" s="11" t="s">
        <v>2529</v>
      </c>
    </row>
    <row r="12" spans="1:5" ht="22.5" x14ac:dyDescent="0.25">
      <c r="A12" s="11" t="s">
        <v>2522</v>
      </c>
      <c r="C12" s="11" t="s">
        <v>2537</v>
      </c>
    </row>
    <row r="13" spans="1:5" ht="22.5" x14ac:dyDescent="0.25">
      <c r="A13" s="11" t="s">
        <v>2523</v>
      </c>
      <c r="C13" s="11" t="s">
        <v>3188</v>
      </c>
    </row>
    <row r="14" spans="1:5" ht="22.5" x14ac:dyDescent="0.25">
      <c r="A14" s="11" t="s">
        <v>2524</v>
      </c>
      <c r="C14" s="11" t="s">
        <v>2530</v>
      </c>
    </row>
    <row r="15" spans="1:5" ht="22.5" x14ac:dyDescent="0.25">
      <c r="A15" s="11" t="s">
        <v>2553</v>
      </c>
      <c r="C15" s="11" t="s">
        <v>2536</v>
      </c>
    </row>
    <row r="16" spans="1:5" ht="33" x14ac:dyDescent="0.25">
      <c r="A16" s="11" t="s">
        <v>2554</v>
      </c>
      <c r="C16" s="11" t="s">
        <v>2533</v>
      </c>
    </row>
    <row r="17" spans="1:5" ht="22.5" x14ac:dyDescent="0.25">
      <c r="A17" s="11" t="s">
        <v>2561</v>
      </c>
      <c r="C17" s="11" t="s">
        <v>2532</v>
      </c>
    </row>
    <row r="18" spans="1:5" ht="22.5" x14ac:dyDescent="0.25">
      <c r="A18" s="11" t="s">
        <v>2555</v>
      </c>
      <c r="C18" s="11" t="s">
        <v>2534</v>
      </c>
    </row>
    <row r="19" spans="1:5" ht="22.5" x14ac:dyDescent="0.25">
      <c r="A19" s="11" t="s">
        <v>2525</v>
      </c>
      <c r="C19" s="11" t="s">
        <v>3097</v>
      </c>
    </row>
    <row r="20" spans="1:5" x14ac:dyDescent="0.25">
      <c r="A20" s="11" t="s">
        <v>2556</v>
      </c>
      <c r="C20" s="11" t="s">
        <v>3098</v>
      </c>
    </row>
    <row r="21" spans="1:5" x14ac:dyDescent="0.25">
      <c r="A21" s="11" t="s">
        <v>2562</v>
      </c>
      <c r="C21" s="11" t="s">
        <v>3099</v>
      </c>
    </row>
    <row r="22" spans="1:5" x14ac:dyDescent="0.25">
      <c r="A22" s="11" t="s">
        <v>2557</v>
      </c>
      <c r="C22" s="11" t="s">
        <v>2540</v>
      </c>
    </row>
    <row r="23" spans="1:5" x14ac:dyDescent="0.25">
      <c r="A23" s="11" t="s">
        <v>2526</v>
      </c>
      <c r="C23" s="11" t="s">
        <v>2558</v>
      </c>
    </row>
    <row r="24" spans="1:5" ht="22.5" x14ac:dyDescent="0.25">
      <c r="A24" s="11" t="s">
        <v>2527</v>
      </c>
      <c r="C24" s="11" t="s">
        <v>2567</v>
      </c>
    </row>
    <row r="25" spans="1:5" ht="22.5" x14ac:dyDescent="0.25">
      <c r="A25" s="11" t="s">
        <v>2528</v>
      </c>
      <c r="C25" s="11" t="s">
        <v>2568</v>
      </c>
    </row>
    <row r="26" spans="1:5" ht="22.5" x14ac:dyDescent="0.25">
      <c r="A26" s="11" t="s">
        <v>2529</v>
      </c>
      <c r="C26" s="11" t="s">
        <v>2560</v>
      </c>
    </row>
    <row r="27" spans="1:5" x14ac:dyDescent="0.25">
      <c r="A27" s="11" t="s">
        <v>2530</v>
      </c>
      <c r="C27" s="11" t="s">
        <v>2559</v>
      </c>
    </row>
    <row r="28" spans="1:5" ht="43.5" x14ac:dyDescent="0.25">
      <c r="A28" s="11" t="s">
        <v>2531</v>
      </c>
      <c r="C28" s="11" t="s">
        <v>2566</v>
      </c>
    </row>
    <row r="29" spans="1:5" x14ac:dyDescent="0.25">
      <c r="A29" s="11" t="s">
        <v>2532</v>
      </c>
      <c r="C29" s="11" t="s">
        <v>2539</v>
      </c>
    </row>
    <row r="30" spans="1:5" ht="33" x14ac:dyDescent="0.25">
      <c r="A30" s="11" t="s">
        <v>2533</v>
      </c>
      <c r="C30" s="11" t="s">
        <v>2541</v>
      </c>
      <c r="E30" s="9"/>
    </row>
    <row r="31" spans="1:5" ht="22.5" x14ac:dyDescent="0.25">
      <c r="A31" s="11" t="s">
        <v>2534</v>
      </c>
      <c r="C31" s="11" t="s">
        <v>2535</v>
      </c>
    </row>
    <row r="32" spans="1:5" x14ac:dyDescent="0.25">
      <c r="A32" s="11" t="s">
        <v>2535</v>
      </c>
      <c r="C32" s="14" t="s">
        <v>30</v>
      </c>
    </row>
    <row r="33" spans="1:1" x14ac:dyDescent="0.25">
      <c r="A33" s="11" t="s">
        <v>2536</v>
      </c>
    </row>
    <row r="34" spans="1:1" ht="22.5" x14ac:dyDescent="0.25">
      <c r="A34" s="11" t="s">
        <v>2537</v>
      </c>
    </row>
    <row r="35" spans="1:1" ht="22.5" x14ac:dyDescent="0.25">
      <c r="A35" s="11" t="s">
        <v>2538</v>
      </c>
    </row>
    <row r="36" spans="1:1" ht="22.5" x14ac:dyDescent="0.25">
      <c r="A36" s="11" t="s">
        <v>2565</v>
      </c>
    </row>
    <row r="37" spans="1:1" x14ac:dyDescent="0.25">
      <c r="A37" s="11" t="s">
        <v>2563</v>
      </c>
    </row>
    <row r="38" spans="1:1" x14ac:dyDescent="0.25">
      <c r="A38" s="11" t="s">
        <v>2564</v>
      </c>
    </row>
    <row r="39" spans="1:1" x14ac:dyDescent="0.25">
      <c r="A39" s="11" t="s">
        <v>2558</v>
      </c>
    </row>
    <row r="40" spans="1:1" x14ac:dyDescent="0.25">
      <c r="A40" s="11" t="s">
        <v>2559</v>
      </c>
    </row>
    <row r="41" spans="1:1" x14ac:dyDescent="0.25">
      <c r="A41" s="11" t="s">
        <v>2560</v>
      </c>
    </row>
    <row r="42" spans="1:1" ht="43.5" x14ac:dyDescent="0.25">
      <c r="A42" s="11" t="s">
        <v>2566</v>
      </c>
    </row>
    <row r="44" spans="1:1" x14ac:dyDescent="0.25">
      <c r="A44" s="11" t="s">
        <v>2540</v>
      </c>
    </row>
    <row r="45" spans="1:1" x14ac:dyDescent="0.25">
      <c r="A45" s="11" t="s">
        <v>2541</v>
      </c>
    </row>
    <row r="46" spans="1:1" ht="22.5" x14ac:dyDescent="0.25">
      <c r="A46" s="11" t="s">
        <v>2567</v>
      </c>
    </row>
    <row r="47" spans="1:1" ht="22.5" x14ac:dyDescent="0.25">
      <c r="A47" s="11" t="s">
        <v>2568</v>
      </c>
    </row>
    <row r="48" spans="1:1" ht="22.5" x14ac:dyDescent="0.25">
      <c r="A48" s="11" t="s">
        <v>2542</v>
      </c>
    </row>
    <row r="49" spans="1:1" x14ac:dyDescent="0.25">
      <c r="A49" s="11" t="s">
        <v>2569</v>
      </c>
    </row>
    <row r="50" spans="1:1" x14ac:dyDescent="0.25">
      <c r="A50" s="11" t="s">
        <v>2572</v>
      </c>
    </row>
  </sheetData>
  <autoFilter ref="A1:C50"/>
  <sortState ref="C2:C32">
    <sortCondition ref="C2:C32"/>
  </sortState>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N2302"/>
  <sheetViews>
    <sheetView zoomScaleNormal="100" workbookViewId="0">
      <selection activeCell="H9" sqref="H9"/>
    </sheetView>
  </sheetViews>
  <sheetFormatPr baseColWidth="10" defaultColWidth="18.5703125" defaultRowHeight="15" x14ac:dyDescent="0.25"/>
  <cols>
    <col min="2" max="2" width="55.7109375" style="2" customWidth="1"/>
    <col min="3" max="3" width="31.28515625" customWidth="1"/>
    <col min="6" max="6" width="38.28515625" style="7" customWidth="1"/>
  </cols>
  <sheetData>
    <row r="1" spans="1:14" s="1" customFormat="1" ht="15.75" thickBot="1" x14ac:dyDescent="0.3">
      <c r="A1" s="41" t="s">
        <v>2289</v>
      </c>
      <c r="B1" s="41" t="s">
        <v>102</v>
      </c>
      <c r="C1" s="40" t="s">
        <v>105</v>
      </c>
      <c r="D1" s="40" t="s">
        <v>3137</v>
      </c>
      <c r="E1" s="41" t="s">
        <v>102</v>
      </c>
      <c r="F1" s="40" t="s">
        <v>105</v>
      </c>
      <c r="G1" s="41" t="s">
        <v>102</v>
      </c>
      <c r="H1" s="40" t="s">
        <v>105</v>
      </c>
      <c r="I1" s="41" t="s">
        <v>102</v>
      </c>
      <c r="J1" s="40" t="s">
        <v>105</v>
      </c>
      <c r="K1" s="41" t="s">
        <v>102</v>
      </c>
      <c r="L1" s="40" t="s">
        <v>105</v>
      </c>
      <c r="M1" s="41" t="s">
        <v>102</v>
      </c>
      <c r="N1" s="40" t="s">
        <v>105</v>
      </c>
    </row>
    <row r="2" spans="1:14" ht="45" x14ac:dyDescent="0.25">
      <c r="A2" s="39">
        <v>4</v>
      </c>
      <c r="B2" s="39">
        <v>1</v>
      </c>
      <c r="C2" s="38" t="s">
        <v>119</v>
      </c>
      <c r="D2" s="36"/>
      <c r="F2"/>
    </row>
    <row r="3" spans="1:14" ht="30" x14ac:dyDescent="0.25">
      <c r="A3" s="39">
        <v>5</v>
      </c>
      <c r="B3" s="39">
        <v>1</v>
      </c>
      <c r="C3" s="38" t="s">
        <v>120</v>
      </c>
      <c r="D3" s="36"/>
      <c r="F3"/>
    </row>
    <row r="4" spans="1:14" ht="30" x14ac:dyDescent="0.25">
      <c r="A4" s="39">
        <v>6</v>
      </c>
      <c r="B4" s="39">
        <v>1</v>
      </c>
      <c r="C4" s="38" t="s">
        <v>120</v>
      </c>
      <c r="D4" s="36"/>
      <c r="F4"/>
    </row>
    <row r="5" spans="1:14" ht="30" x14ac:dyDescent="0.25">
      <c r="A5" s="39">
        <v>7</v>
      </c>
      <c r="B5" s="39">
        <v>1</v>
      </c>
      <c r="C5" s="38" t="s">
        <v>120</v>
      </c>
      <c r="D5" s="36"/>
      <c r="F5"/>
    </row>
    <row r="6" spans="1:14" ht="45" x14ac:dyDescent="0.25">
      <c r="A6" s="39">
        <v>9</v>
      </c>
      <c r="B6" s="39">
        <v>1</v>
      </c>
      <c r="C6" s="38" t="s">
        <v>121</v>
      </c>
      <c r="D6" s="36"/>
      <c r="F6"/>
    </row>
    <row r="7" spans="1:14" ht="45" x14ac:dyDescent="0.25">
      <c r="A7" s="39">
        <v>10</v>
      </c>
      <c r="B7" s="39">
        <v>1</v>
      </c>
      <c r="C7" s="38" t="s">
        <v>121</v>
      </c>
      <c r="D7" s="36"/>
      <c r="F7"/>
    </row>
    <row r="8" spans="1:14" ht="45" x14ac:dyDescent="0.25">
      <c r="A8" s="39">
        <v>12</v>
      </c>
      <c r="B8" s="39">
        <v>1</v>
      </c>
      <c r="C8" s="38" t="s">
        <v>122</v>
      </c>
      <c r="D8" s="36"/>
      <c r="F8"/>
    </row>
    <row r="9" spans="1:14" ht="45" x14ac:dyDescent="0.25">
      <c r="A9" s="39">
        <v>14</v>
      </c>
      <c r="B9" s="39">
        <v>1</v>
      </c>
      <c r="C9" s="38" t="s">
        <v>123</v>
      </c>
      <c r="D9" s="36"/>
      <c r="F9"/>
    </row>
    <row r="10" spans="1:14" ht="45" x14ac:dyDescent="0.25">
      <c r="A10" s="39">
        <v>15</v>
      </c>
      <c r="B10" s="39">
        <v>1</v>
      </c>
      <c r="C10" s="38" t="s">
        <v>124</v>
      </c>
      <c r="D10" s="36"/>
      <c r="F10"/>
    </row>
    <row r="11" spans="1:14" ht="45" x14ac:dyDescent="0.25">
      <c r="A11" s="39">
        <v>16</v>
      </c>
      <c r="B11" s="39">
        <v>1</v>
      </c>
      <c r="C11" s="38" t="s">
        <v>124</v>
      </c>
      <c r="D11" s="36"/>
      <c r="F11"/>
    </row>
    <row r="12" spans="1:14" ht="45" x14ac:dyDescent="0.25">
      <c r="A12" s="39">
        <v>18</v>
      </c>
      <c r="B12" s="39">
        <v>1</v>
      </c>
      <c r="C12" s="38" t="s">
        <v>125</v>
      </c>
      <c r="D12" s="36"/>
      <c r="F12"/>
    </row>
    <row r="13" spans="1:14" ht="45" x14ac:dyDescent="0.25">
      <c r="A13" s="39">
        <v>19</v>
      </c>
      <c r="B13" s="39">
        <v>1</v>
      </c>
      <c r="C13" s="38" t="s">
        <v>125</v>
      </c>
      <c r="D13" s="36"/>
      <c r="F13"/>
    </row>
    <row r="14" spans="1:14" ht="30" x14ac:dyDescent="0.25">
      <c r="A14" s="39">
        <v>20</v>
      </c>
      <c r="B14" s="39">
        <v>1</v>
      </c>
      <c r="C14" s="38" t="s">
        <v>126</v>
      </c>
      <c r="D14" s="36"/>
      <c r="F14"/>
    </row>
    <row r="15" spans="1:14" ht="30" x14ac:dyDescent="0.25">
      <c r="A15" s="39">
        <v>21</v>
      </c>
      <c r="B15" s="39">
        <v>1</v>
      </c>
      <c r="C15" s="38" t="s">
        <v>126</v>
      </c>
      <c r="D15" s="36"/>
      <c r="F15"/>
    </row>
    <row r="16" spans="1:14" ht="30" x14ac:dyDescent="0.25">
      <c r="A16" s="39">
        <v>27</v>
      </c>
      <c r="B16" s="39">
        <v>1</v>
      </c>
      <c r="C16" s="38" t="s">
        <v>127</v>
      </c>
      <c r="D16" s="36"/>
      <c r="F16"/>
    </row>
    <row r="17" spans="1:6" ht="30" x14ac:dyDescent="0.25">
      <c r="A17" s="39">
        <v>28</v>
      </c>
      <c r="B17" s="39">
        <v>1</v>
      </c>
      <c r="C17" s="38" t="s">
        <v>128</v>
      </c>
      <c r="F17"/>
    </row>
    <row r="18" spans="1:6" x14ac:dyDescent="0.25">
      <c r="A18" s="39">
        <v>29</v>
      </c>
      <c r="B18" s="39">
        <v>1</v>
      </c>
      <c r="C18" s="38" t="s">
        <v>129</v>
      </c>
      <c r="F18"/>
    </row>
    <row r="19" spans="1:6" x14ac:dyDescent="0.25">
      <c r="A19" s="39">
        <v>30</v>
      </c>
      <c r="B19" s="39">
        <v>1</v>
      </c>
      <c r="C19" s="38" t="s">
        <v>129</v>
      </c>
      <c r="F19"/>
    </row>
    <row r="20" spans="1:6" x14ac:dyDescent="0.25">
      <c r="A20" s="39">
        <v>33</v>
      </c>
      <c r="B20" s="39">
        <v>1</v>
      </c>
      <c r="C20" s="38" t="s">
        <v>130</v>
      </c>
      <c r="F20"/>
    </row>
    <row r="21" spans="1:6" x14ac:dyDescent="0.25">
      <c r="A21" s="39">
        <v>34</v>
      </c>
      <c r="B21" s="39">
        <v>1</v>
      </c>
      <c r="C21" s="38" t="s">
        <v>130</v>
      </c>
      <c r="F21"/>
    </row>
    <row r="22" spans="1:6" x14ac:dyDescent="0.25">
      <c r="A22" s="39">
        <v>35</v>
      </c>
      <c r="B22" s="39">
        <v>1</v>
      </c>
      <c r="C22" s="38" t="s">
        <v>130</v>
      </c>
      <c r="F22"/>
    </row>
    <row r="23" spans="1:6" x14ac:dyDescent="0.25">
      <c r="A23" s="39">
        <v>37</v>
      </c>
      <c r="B23" s="39">
        <v>1</v>
      </c>
      <c r="C23" s="38" t="s">
        <v>131</v>
      </c>
      <c r="F23"/>
    </row>
    <row r="24" spans="1:6" x14ac:dyDescent="0.25">
      <c r="A24" s="39">
        <v>38</v>
      </c>
      <c r="B24" s="39">
        <v>1</v>
      </c>
      <c r="C24" s="38" t="s">
        <v>131</v>
      </c>
      <c r="F24"/>
    </row>
    <row r="25" spans="1:6" x14ac:dyDescent="0.25">
      <c r="A25" s="39">
        <v>39</v>
      </c>
      <c r="B25" s="39">
        <v>1</v>
      </c>
      <c r="C25" s="38" t="s">
        <v>131</v>
      </c>
      <c r="F25"/>
    </row>
    <row r="26" spans="1:6" x14ac:dyDescent="0.25">
      <c r="A26" s="39">
        <v>42</v>
      </c>
      <c r="B26" s="39">
        <v>1</v>
      </c>
      <c r="C26" s="38" t="s">
        <v>132</v>
      </c>
      <c r="F26"/>
    </row>
    <row r="27" spans="1:6" x14ac:dyDescent="0.25">
      <c r="A27" s="39">
        <v>43</v>
      </c>
      <c r="B27" s="39">
        <v>1</v>
      </c>
      <c r="C27" s="38" t="s">
        <v>133</v>
      </c>
      <c r="F27"/>
    </row>
    <row r="28" spans="1:6" x14ac:dyDescent="0.25">
      <c r="A28" s="39">
        <v>44</v>
      </c>
      <c r="B28" s="39">
        <v>1</v>
      </c>
      <c r="C28" s="38" t="s">
        <v>134</v>
      </c>
      <c r="F28"/>
    </row>
    <row r="29" spans="1:6" x14ac:dyDescent="0.25">
      <c r="A29" s="39">
        <v>48</v>
      </c>
      <c r="B29" s="39">
        <v>1</v>
      </c>
      <c r="C29" s="38" t="s">
        <v>135</v>
      </c>
      <c r="F29"/>
    </row>
    <row r="30" spans="1:6" x14ac:dyDescent="0.25">
      <c r="A30" s="39">
        <v>49</v>
      </c>
      <c r="B30" s="39">
        <v>1</v>
      </c>
      <c r="C30" s="38" t="s">
        <v>136</v>
      </c>
      <c r="F30"/>
    </row>
    <row r="31" spans="1:6" x14ac:dyDescent="0.25">
      <c r="A31" s="39">
        <v>50</v>
      </c>
      <c r="B31" s="39">
        <v>1</v>
      </c>
      <c r="C31" s="38" t="s">
        <v>136</v>
      </c>
      <c r="F31"/>
    </row>
    <row r="32" spans="1:6" x14ac:dyDescent="0.25">
      <c r="A32" s="39">
        <v>54</v>
      </c>
      <c r="B32" s="39">
        <v>1</v>
      </c>
      <c r="C32" s="38" t="s">
        <v>137</v>
      </c>
      <c r="F32"/>
    </row>
    <row r="33" spans="1:6" ht="30" x14ac:dyDescent="0.25">
      <c r="A33" s="39">
        <v>55</v>
      </c>
      <c r="B33" s="39">
        <v>1</v>
      </c>
      <c r="C33" s="38" t="s">
        <v>138</v>
      </c>
      <c r="F33"/>
    </row>
    <row r="34" spans="1:6" x14ac:dyDescent="0.25">
      <c r="A34" s="39">
        <v>56</v>
      </c>
      <c r="B34" s="39">
        <v>1</v>
      </c>
      <c r="C34" s="38" t="s">
        <v>139</v>
      </c>
      <c r="F34"/>
    </row>
    <row r="35" spans="1:6" x14ac:dyDescent="0.25">
      <c r="A35" s="39">
        <v>59</v>
      </c>
      <c r="B35" s="39">
        <v>1</v>
      </c>
      <c r="C35" s="38" t="s">
        <v>140</v>
      </c>
      <c r="F35"/>
    </row>
    <row r="36" spans="1:6" x14ac:dyDescent="0.25">
      <c r="A36" s="39">
        <v>60</v>
      </c>
      <c r="B36" s="39">
        <v>1</v>
      </c>
      <c r="C36" s="38" t="s">
        <v>141</v>
      </c>
      <c r="F36"/>
    </row>
    <row r="37" spans="1:6" x14ac:dyDescent="0.25">
      <c r="A37" s="39">
        <v>65</v>
      </c>
      <c r="B37" s="39">
        <v>1</v>
      </c>
      <c r="C37" s="38" t="s">
        <v>142</v>
      </c>
      <c r="F37"/>
    </row>
    <row r="38" spans="1:6" x14ac:dyDescent="0.25">
      <c r="A38" s="39">
        <v>66</v>
      </c>
      <c r="B38" s="39">
        <v>1</v>
      </c>
      <c r="C38" s="38" t="s">
        <v>143</v>
      </c>
      <c r="F38"/>
    </row>
    <row r="39" spans="1:6" ht="30" x14ac:dyDescent="0.25">
      <c r="A39" s="39">
        <v>70</v>
      </c>
      <c r="B39" s="39">
        <v>1</v>
      </c>
      <c r="C39" s="38" t="s">
        <v>144</v>
      </c>
      <c r="F39"/>
    </row>
    <row r="40" spans="1:6" ht="60" x14ac:dyDescent="0.25">
      <c r="A40" s="39">
        <v>72</v>
      </c>
      <c r="B40" s="39">
        <v>1</v>
      </c>
      <c r="C40" s="38" t="s">
        <v>145</v>
      </c>
      <c r="F40"/>
    </row>
    <row r="41" spans="1:6" x14ac:dyDescent="0.25">
      <c r="A41" s="39">
        <v>73</v>
      </c>
      <c r="B41" s="39">
        <v>1</v>
      </c>
      <c r="C41" s="38" t="s">
        <v>146</v>
      </c>
      <c r="F41"/>
    </row>
    <row r="42" spans="1:6" ht="60" x14ac:dyDescent="0.25">
      <c r="A42" s="39">
        <v>74</v>
      </c>
      <c r="B42" s="39">
        <v>1</v>
      </c>
      <c r="C42" s="38" t="s">
        <v>147</v>
      </c>
      <c r="F42"/>
    </row>
    <row r="43" spans="1:6" ht="75" x14ac:dyDescent="0.25">
      <c r="A43" s="39">
        <v>75</v>
      </c>
      <c r="B43" s="39">
        <v>1</v>
      </c>
      <c r="C43" s="38" t="s">
        <v>148</v>
      </c>
      <c r="F43"/>
    </row>
    <row r="44" spans="1:6" ht="45" x14ac:dyDescent="0.25">
      <c r="A44" s="39">
        <v>76</v>
      </c>
      <c r="B44" s="39">
        <v>1</v>
      </c>
      <c r="C44" s="38" t="s">
        <v>149</v>
      </c>
      <c r="F44"/>
    </row>
    <row r="45" spans="1:6" ht="60" x14ac:dyDescent="0.25">
      <c r="A45" s="39">
        <v>77</v>
      </c>
      <c r="B45" s="39">
        <v>1</v>
      </c>
      <c r="C45" s="38" t="s">
        <v>150</v>
      </c>
      <c r="F45"/>
    </row>
    <row r="46" spans="1:6" ht="45" x14ac:dyDescent="0.25">
      <c r="A46" s="39">
        <v>78</v>
      </c>
      <c r="B46" s="39">
        <v>1</v>
      </c>
      <c r="C46" s="38" t="s">
        <v>151</v>
      </c>
      <c r="F46"/>
    </row>
    <row r="47" spans="1:6" ht="30" x14ac:dyDescent="0.25">
      <c r="A47" s="39">
        <v>79</v>
      </c>
      <c r="B47" s="39">
        <v>1</v>
      </c>
      <c r="C47" s="38" t="s">
        <v>152</v>
      </c>
      <c r="F47"/>
    </row>
    <row r="48" spans="1:6" x14ac:dyDescent="0.25">
      <c r="A48" s="39">
        <v>81</v>
      </c>
      <c r="B48" s="39">
        <v>1</v>
      </c>
      <c r="C48" s="38" t="s">
        <v>153</v>
      </c>
      <c r="F48"/>
    </row>
    <row r="49" spans="1:6" x14ac:dyDescent="0.25">
      <c r="A49" s="39">
        <v>82</v>
      </c>
      <c r="B49" s="39">
        <v>1</v>
      </c>
      <c r="C49" s="38" t="s">
        <v>154</v>
      </c>
      <c r="F49"/>
    </row>
    <row r="50" spans="1:6" x14ac:dyDescent="0.25">
      <c r="A50" s="39">
        <v>83</v>
      </c>
      <c r="B50" s="39">
        <v>1</v>
      </c>
      <c r="C50" s="38" t="s">
        <v>155</v>
      </c>
      <c r="F50"/>
    </row>
    <row r="51" spans="1:6" x14ac:dyDescent="0.25">
      <c r="A51" s="39">
        <v>84</v>
      </c>
      <c r="B51" s="39">
        <v>1</v>
      </c>
      <c r="C51" s="38" t="s">
        <v>156</v>
      </c>
      <c r="F51"/>
    </row>
    <row r="52" spans="1:6" x14ac:dyDescent="0.25">
      <c r="A52" s="39">
        <v>92</v>
      </c>
      <c r="B52" s="39">
        <v>1</v>
      </c>
      <c r="C52" s="38" t="s">
        <v>157</v>
      </c>
      <c r="F52"/>
    </row>
    <row r="53" spans="1:6" x14ac:dyDescent="0.25">
      <c r="A53" s="39">
        <v>93</v>
      </c>
      <c r="B53" s="39">
        <v>1</v>
      </c>
      <c r="C53" s="38" t="s">
        <v>158</v>
      </c>
      <c r="F53"/>
    </row>
    <row r="54" spans="1:6" x14ac:dyDescent="0.25">
      <c r="A54" s="39">
        <v>94</v>
      </c>
      <c r="B54" s="39">
        <v>1</v>
      </c>
      <c r="C54" s="38" t="s">
        <v>159</v>
      </c>
      <c r="F54"/>
    </row>
    <row r="55" spans="1:6" ht="60" x14ac:dyDescent="0.25">
      <c r="A55" s="39">
        <v>99</v>
      </c>
      <c r="B55" s="39">
        <v>1</v>
      </c>
      <c r="C55" s="38" t="s">
        <v>160</v>
      </c>
      <c r="F55"/>
    </row>
    <row r="56" spans="1:6" x14ac:dyDescent="0.25">
      <c r="A56" s="39">
        <v>101</v>
      </c>
      <c r="B56" s="39">
        <v>1</v>
      </c>
      <c r="C56" s="38" t="s">
        <v>161</v>
      </c>
      <c r="F56"/>
    </row>
    <row r="57" spans="1:6" x14ac:dyDescent="0.25">
      <c r="A57" s="39">
        <v>102</v>
      </c>
      <c r="B57" s="39">
        <v>1</v>
      </c>
      <c r="C57" s="38" t="s">
        <v>162</v>
      </c>
      <c r="F57"/>
    </row>
    <row r="58" spans="1:6" ht="30" x14ac:dyDescent="0.25">
      <c r="A58" s="39">
        <v>103</v>
      </c>
      <c r="B58" s="39">
        <v>1</v>
      </c>
      <c r="C58" s="38" t="s">
        <v>163</v>
      </c>
      <c r="F58"/>
    </row>
    <row r="59" spans="1:6" ht="30" x14ac:dyDescent="0.25">
      <c r="A59" s="39">
        <v>104</v>
      </c>
      <c r="B59" s="39">
        <v>1</v>
      </c>
      <c r="C59" s="38" t="s">
        <v>164</v>
      </c>
      <c r="F59"/>
    </row>
    <row r="60" spans="1:6" ht="30" x14ac:dyDescent="0.25">
      <c r="A60" s="39">
        <v>105</v>
      </c>
      <c r="B60" s="39">
        <v>1</v>
      </c>
      <c r="C60" s="38" t="s">
        <v>165</v>
      </c>
      <c r="F60"/>
    </row>
    <row r="61" spans="1:6" x14ac:dyDescent="0.25">
      <c r="A61" s="39">
        <v>106</v>
      </c>
      <c r="B61" s="39">
        <v>1</v>
      </c>
      <c r="C61" s="38" t="s">
        <v>166</v>
      </c>
      <c r="F61"/>
    </row>
    <row r="62" spans="1:6" x14ac:dyDescent="0.25">
      <c r="A62" s="39">
        <v>107</v>
      </c>
      <c r="B62" s="39">
        <v>1</v>
      </c>
      <c r="C62" s="38" t="s">
        <v>166</v>
      </c>
      <c r="F62"/>
    </row>
    <row r="63" spans="1:6" ht="30" x14ac:dyDescent="0.25">
      <c r="A63" s="39">
        <v>110</v>
      </c>
      <c r="B63" s="39">
        <v>1</v>
      </c>
      <c r="C63" s="38" t="s">
        <v>167</v>
      </c>
      <c r="F63"/>
    </row>
    <row r="64" spans="1:6" ht="45" x14ac:dyDescent="0.25">
      <c r="A64" s="39">
        <v>113</v>
      </c>
      <c r="B64" s="39">
        <v>1</v>
      </c>
      <c r="C64" s="38" t="s">
        <v>168</v>
      </c>
      <c r="F64"/>
    </row>
    <row r="65" spans="1:6" ht="75" x14ac:dyDescent="0.25">
      <c r="A65" s="39">
        <v>114</v>
      </c>
      <c r="B65" s="39">
        <v>1</v>
      </c>
      <c r="C65" s="38" t="s">
        <v>169</v>
      </c>
      <c r="F65"/>
    </row>
    <row r="66" spans="1:6" ht="45" x14ac:dyDescent="0.25">
      <c r="A66" s="39">
        <v>118</v>
      </c>
      <c r="B66" s="39">
        <v>1</v>
      </c>
      <c r="C66" s="38" t="s">
        <v>170</v>
      </c>
      <c r="F66"/>
    </row>
    <row r="67" spans="1:6" x14ac:dyDescent="0.25">
      <c r="A67" s="39">
        <v>121</v>
      </c>
      <c r="B67" s="39">
        <v>1</v>
      </c>
      <c r="C67" s="38" t="s">
        <v>171</v>
      </c>
      <c r="F67"/>
    </row>
    <row r="68" spans="1:6" ht="45" x14ac:dyDescent="0.25">
      <c r="A68" s="39">
        <v>124</v>
      </c>
      <c r="B68" s="39">
        <v>1</v>
      </c>
      <c r="C68" s="38" t="s">
        <v>172</v>
      </c>
      <c r="F68"/>
    </row>
    <row r="69" spans="1:6" ht="60" x14ac:dyDescent="0.25">
      <c r="A69" s="39">
        <v>129</v>
      </c>
      <c r="B69" s="39">
        <v>1</v>
      </c>
      <c r="C69" s="38" t="s">
        <v>173</v>
      </c>
      <c r="F69"/>
    </row>
    <row r="70" spans="1:6" ht="75" x14ac:dyDescent="0.25">
      <c r="A70" s="39">
        <v>130</v>
      </c>
      <c r="B70" s="39">
        <v>1</v>
      </c>
      <c r="C70" s="38" t="s">
        <v>174</v>
      </c>
      <c r="F70"/>
    </row>
    <row r="71" spans="1:6" x14ac:dyDescent="0.25">
      <c r="A71" s="39">
        <v>131</v>
      </c>
      <c r="B71" s="39">
        <v>1</v>
      </c>
      <c r="C71" s="38" t="s">
        <v>175</v>
      </c>
      <c r="F71"/>
    </row>
    <row r="72" spans="1:6" ht="30" x14ac:dyDescent="0.25">
      <c r="A72" s="39">
        <v>132</v>
      </c>
      <c r="B72" s="39">
        <v>1</v>
      </c>
      <c r="C72" s="38" t="s">
        <v>176</v>
      </c>
      <c r="F72"/>
    </row>
    <row r="73" spans="1:6" ht="75" x14ac:dyDescent="0.25">
      <c r="A73" s="39">
        <v>133</v>
      </c>
      <c r="B73" s="39">
        <v>1</v>
      </c>
      <c r="C73" s="38" t="s">
        <v>177</v>
      </c>
      <c r="F73"/>
    </row>
    <row r="74" spans="1:6" ht="60" x14ac:dyDescent="0.25">
      <c r="A74" s="39">
        <v>135</v>
      </c>
      <c r="B74" s="39">
        <v>1</v>
      </c>
      <c r="C74" s="38" t="s">
        <v>178</v>
      </c>
      <c r="F74"/>
    </row>
    <row r="75" spans="1:6" x14ac:dyDescent="0.25">
      <c r="A75" s="39">
        <v>136</v>
      </c>
      <c r="B75" s="39">
        <v>1</v>
      </c>
      <c r="C75" s="38" t="s">
        <v>179</v>
      </c>
      <c r="F75"/>
    </row>
    <row r="76" spans="1:6" x14ac:dyDescent="0.25">
      <c r="A76" s="39">
        <v>137</v>
      </c>
      <c r="B76" s="39">
        <v>1</v>
      </c>
      <c r="C76" s="38" t="s">
        <v>179</v>
      </c>
      <c r="F76"/>
    </row>
    <row r="77" spans="1:6" x14ac:dyDescent="0.25">
      <c r="A77" s="39">
        <v>138</v>
      </c>
      <c r="B77" s="39">
        <v>1</v>
      </c>
      <c r="C77" s="38" t="s">
        <v>179</v>
      </c>
      <c r="F77"/>
    </row>
    <row r="78" spans="1:6" ht="60" x14ac:dyDescent="0.25">
      <c r="A78" s="39">
        <v>143</v>
      </c>
      <c r="B78" s="39">
        <v>1</v>
      </c>
      <c r="C78" s="38" t="s">
        <v>180</v>
      </c>
      <c r="F78"/>
    </row>
    <row r="79" spans="1:6" ht="45" x14ac:dyDescent="0.25">
      <c r="A79" s="39">
        <v>144</v>
      </c>
      <c r="B79" s="39">
        <v>1</v>
      </c>
      <c r="C79" s="38" t="s">
        <v>181</v>
      </c>
      <c r="F79"/>
    </row>
    <row r="80" spans="1:6" ht="45" x14ac:dyDescent="0.25">
      <c r="A80" s="39">
        <v>146</v>
      </c>
      <c r="B80" s="39">
        <v>1</v>
      </c>
      <c r="C80" s="38" t="s">
        <v>182</v>
      </c>
      <c r="F80"/>
    </row>
    <row r="81" spans="1:6" x14ac:dyDescent="0.25">
      <c r="A81" s="39">
        <v>147</v>
      </c>
      <c r="B81" s="39">
        <v>1</v>
      </c>
      <c r="C81" s="38" t="s">
        <v>183</v>
      </c>
      <c r="D81" s="36"/>
      <c r="F81"/>
    </row>
    <row r="82" spans="1:6" ht="75" x14ac:dyDescent="0.25">
      <c r="A82" s="39">
        <v>150</v>
      </c>
      <c r="B82" s="39">
        <v>1</v>
      </c>
      <c r="C82" s="38" t="s">
        <v>184</v>
      </c>
      <c r="D82" s="36"/>
      <c r="F82"/>
    </row>
    <row r="83" spans="1:6" ht="45" x14ac:dyDescent="0.25">
      <c r="A83" s="39">
        <v>151</v>
      </c>
      <c r="B83" s="39">
        <v>1</v>
      </c>
      <c r="C83" s="38" t="s">
        <v>185</v>
      </c>
      <c r="D83" s="36"/>
      <c r="F83"/>
    </row>
    <row r="84" spans="1:6" x14ac:dyDescent="0.25">
      <c r="A84" s="39">
        <v>153</v>
      </c>
      <c r="B84" s="39">
        <v>1</v>
      </c>
      <c r="C84" s="38" t="s">
        <v>186</v>
      </c>
      <c r="D84" s="36"/>
    </row>
    <row r="85" spans="1:6" ht="30" x14ac:dyDescent="0.25">
      <c r="A85" s="39">
        <v>154</v>
      </c>
      <c r="B85" s="39">
        <v>1</v>
      </c>
      <c r="C85" s="38" t="s">
        <v>187</v>
      </c>
      <c r="D85" s="37" t="s">
        <v>32</v>
      </c>
      <c r="E85" s="39" t="s">
        <v>3138</v>
      </c>
      <c r="F85" s="38" t="s">
        <v>188</v>
      </c>
    </row>
    <row r="86" spans="1:6" ht="45" x14ac:dyDescent="0.25">
      <c r="A86" s="39">
        <v>155</v>
      </c>
      <c r="B86" s="39">
        <v>1</v>
      </c>
      <c r="C86" s="38" t="s">
        <v>189</v>
      </c>
      <c r="D86" s="37" t="s">
        <v>32</v>
      </c>
      <c r="E86" s="39" t="s">
        <v>3138</v>
      </c>
      <c r="F86" s="38" t="s">
        <v>190</v>
      </c>
    </row>
    <row r="87" spans="1:6" ht="45" x14ac:dyDescent="0.25">
      <c r="A87" s="39">
        <v>159</v>
      </c>
      <c r="B87" s="39">
        <v>1</v>
      </c>
      <c r="C87" s="38" t="s">
        <v>191</v>
      </c>
      <c r="D87" s="36"/>
      <c r="F87"/>
    </row>
    <row r="88" spans="1:6" x14ac:dyDescent="0.25">
      <c r="A88" s="39">
        <v>160</v>
      </c>
      <c r="B88" s="39">
        <v>1</v>
      </c>
      <c r="C88" s="38" t="s">
        <v>192</v>
      </c>
      <c r="D88" s="36"/>
      <c r="F88"/>
    </row>
    <row r="89" spans="1:6" x14ac:dyDescent="0.25">
      <c r="A89" s="39">
        <v>161</v>
      </c>
      <c r="B89" s="39">
        <v>1</v>
      </c>
      <c r="C89" s="38" t="s">
        <v>192</v>
      </c>
      <c r="D89" s="36"/>
      <c r="F89"/>
    </row>
    <row r="90" spans="1:6" x14ac:dyDescent="0.25">
      <c r="A90" s="39">
        <v>167</v>
      </c>
      <c r="B90" s="39">
        <v>1</v>
      </c>
      <c r="C90" s="38" t="s">
        <v>193</v>
      </c>
      <c r="D90" s="36"/>
      <c r="F90"/>
    </row>
    <row r="91" spans="1:6" x14ac:dyDescent="0.25">
      <c r="A91" s="39">
        <v>168</v>
      </c>
      <c r="B91" s="39">
        <v>1</v>
      </c>
      <c r="C91" s="38" t="s">
        <v>193</v>
      </c>
      <c r="D91" s="36"/>
      <c r="F91"/>
    </row>
    <row r="92" spans="1:6" x14ac:dyDescent="0.25">
      <c r="A92" s="39">
        <v>169</v>
      </c>
      <c r="B92" s="39">
        <v>1</v>
      </c>
      <c r="C92" s="38" t="s">
        <v>193</v>
      </c>
      <c r="D92" s="36"/>
      <c r="F92"/>
    </row>
    <row r="93" spans="1:6" ht="45" x14ac:dyDescent="0.25">
      <c r="A93" s="39">
        <v>171</v>
      </c>
      <c r="B93" s="39">
        <v>1</v>
      </c>
      <c r="C93" s="38" t="s">
        <v>194</v>
      </c>
      <c r="D93" s="36"/>
      <c r="F93"/>
    </row>
    <row r="94" spans="1:6" ht="30" x14ac:dyDescent="0.25">
      <c r="A94" s="39">
        <v>173</v>
      </c>
      <c r="B94" s="39">
        <v>1</v>
      </c>
      <c r="C94" s="38" t="s">
        <v>195</v>
      </c>
      <c r="D94" s="36"/>
      <c r="F94"/>
    </row>
    <row r="95" spans="1:6" x14ac:dyDescent="0.25">
      <c r="A95" s="39">
        <v>174</v>
      </c>
      <c r="B95" s="39">
        <v>1</v>
      </c>
      <c r="C95" s="38" t="s">
        <v>196</v>
      </c>
      <c r="F95"/>
    </row>
    <row r="96" spans="1:6" x14ac:dyDescent="0.25">
      <c r="A96" s="39">
        <v>180</v>
      </c>
      <c r="B96" s="39">
        <v>1</v>
      </c>
      <c r="C96" s="38" t="s">
        <v>197</v>
      </c>
      <c r="F96"/>
    </row>
    <row r="97" spans="1:6" x14ac:dyDescent="0.25">
      <c r="A97" s="39">
        <v>181</v>
      </c>
      <c r="B97" s="39">
        <v>1</v>
      </c>
      <c r="C97" s="38" t="s">
        <v>197</v>
      </c>
      <c r="F97"/>
    </row>
    <row r="98" spans="1:6" x14ac:dyDescent="0.25">
      <c r="A98" s="39">
        <v>182</v>
      </c>
      <c r="B98" s="39">
        <v>1</v>
      </c>
      <c r="C98" s="38" t="s">
        <v>197</v>
      </c>
      <c r="F98"/>
    </row>
    <row r="99" spans="1:6" x14ac:dyDescent="0.25">
      <c r="A99" s="39">
        <v>183</v>
      </c>
      <c r="B99" s="39">
        <v>1</v>
      </c>
      <c r="C99" s="38" t="s">
        <v>198</v>
      </c>
      <c r="F99"/>
    </row>
    <row r="100" spans="1:6" x14ac:dyDescent="0.25">
      <c r="A100" s="39">
        <v>186</v>
      </c>
      <c r="B100" s="39">
        <v>1</v>
      </c>
      <c r="C100" s="38" t="s">
        <v>199</v>
      </c>
      <c r="F100"/>
    </row>
    <row r="101" spans="1:6" ht="30" x14ac:dyDescent="0.25">
      <c r="A101" s="39">
        <v>190</v>
      </c>
      <c r="B101" s="39">
        <v>1</v>
      </c>
      <c r="C101" s="38" t="s">
        <v>200</v>
      </c>
      <c r="F101"/>
    </row>
    <row r="102" spans="1:6" x14ac:dyDescent="0.25">
      <c r="A102" s="39">
        <v>191</v>
      </c>
      <c r="B102" s="39">
        <v>1</v>
      </c>
      <c r="C102" s="38" t="s">
        <v>201</v>
      </c>
      <c r="F102"/>
    </row>
    <row r="103" spans="1:6" x14ac:dyDescent="0.25">
      <c r="A103" s="39">
        <v>192</v>
      </c>
      <c r="B103" s="39">
        <v>1</v>
      </c>
      <c r="C103" s="38" t="s">
        <v>202</v>
      </c>
      <c r="F103"/>
    </row>
    <row r="104" spans="1:6" x14ac:dyDescent="0.25">
      <c r="A104" s="39">
        <v>193</v>
      </c>
      <c r="B104" s="39">
        <v>1</v>
      </c>
      <c r="C104" s="38" t="s">
        <v>202</v>
      </c>
      <c r="F104"/>
    </row>
    <row r="105" spans="1:6" x14ac:dyDescent="0.25">
      <c r="A105" s="39">
        <v>194</v>
      </c>
      <c r="B105" s="39">
        <v>1</v>
      </c>
      <c r="C105" s="38" t="s">
        <v>203</v>
      </c>
      <c r="F105"/>
    </row>
    <row r="106" spans="1:6" x14ac:dyDescent="0.25">
      <c r="A106" s="39">
        <v>195</v>
      </c>
      <c r="B106" s="39">
        <v>1</v>
      </c>
      <c r="C106" s="38" t="s">
        <v>203</v>
      </c>
      <c r="F106"/>
    </row>
    <row r="107" spans="1:6" x14ac:dyDescent="0.25">
      <c r="A107" s="39">
        <v>196</v>
      </c>
      <c r="B107" s="39">
        <v>1</v>
      </c>
      <c r="C107" s="38" t="s">
        <v>204</v>
      </c>
      <c r="F107"/>
    </row>
    <row r="108" spans="1:6" x14ac:dyDescent="0.25">
      <c r="A108" s="39">
        <v>197</v>
      </c>
      <c r="B108" s="39">
        <v>1</v>
      </c>
      <c r="C108" s="38" t="s">
        <v>204</v>
      </c>
      <c r="F108"/>
    </row>
    <row r="109" spans="1:6" x14ac:dyDescent="0.25">
      <c r="A109" s="39">
        <v>204</v>
      </c>
      <c r="B109" s="39" t="s">
        <v>3139</v>
      </c>
      <c r="C109" s="38" t="s">
        <v>205</v>
      </c>
      <c r="F109"/>
    </row>
    <row r="110" spans="1:6" ht="30" x14ac:dyDescent="0.25">
      <c r="A110" s="39">
        <v>208</v>
      </c>
      <c r="B110" s="39" t="s">
        <v>3139</v>
      </c>
      <c r="C110" s="38" t="s">
        <v>206</v>
      </c>
      <c r="F110"/>
    </row>
    <row r="111" spans="1:6" ht="45" x14ac:dyDescent="0.25">
      <c r="A111" s="39">
        <v>209</v>
      </c>
      <c r="B111" s="39" t="s">
        <v>3139</v>
      </c>
      <c r="C111" s="38" t="s">
        <v>207</v>
      </c>
      <c r="D111" s="37" t="s">
        <v>32</v>
      </c>
      <c r="E111" s="39" t="s">
        <v>3138</v>
      </c>
      <c r="F111" s="38" t="s">
        <v>208</v>
      </c>
    </row>
    <row r="112" spans="1:6" x14ac:dyDescent="0.25">
      <c r="A112" s="39">
        <v>212</v>
      </c>
      <c r="B112" s="39" t="s">
        <v>3139</v>
      </c>
      <c r="C112" s="38" t="s">
        <v>209</v>
      </c>
      <c r="D112" s="36"/>
      <c r="F112"/>
    </row>
    <row r="113" spans="1:6" x14ac:dyDescent="0.25">
      <c r="A113" s="39">
        <v>213</v>
      </c>
      <c r="B113" s="39" t="s">
        <v>3139</v>
      </c>
      <c r="C113" s="38" t="s">
        <v>210</v>
      </c>
      <c r="D113" s="36"/>
      <c r="F113"/>
    </row>
    <row r="114" spans="1:6" ht="45" x14ac:dyDescent="0.25">
      <c r="A114" s="39">
        <v>214</v>
      </c>
      <c r="B114" s="39" t="s">
        <v>3139</v>
      </c>
      <c r="C114" s="38" t="s">
        <v>211</v>
      </c>
      <c r="D114" s="37" t="s">
        <v>32</v>
      </c>
      <c r="E114" s="39" t="s">
        <v>3138</v>
      </c>
      <c r="F114" s="38" t="s">
        <v>212</v>
      </c>
    </row>
    <row r="115" spans="1:6" ht="45" x14ac:dyDescent="0.25">
      <c r="A115" s="39">
        <v>215</v>
      </c>
      <c r="B115" s="39" t="s">
        <v>3139</v>
      </c>
      <c r="C115" s="38" t="s">
        <v>213</v>
      </c>
      <c r="D115" s="37" t="s">
        <v>32</v>
      </c>
      <c r="E115" s="39" t="s">
        <v>3138</v>
      </c>
      <c r="F115" s="38" t="s">
        <v>214</v>
      </c>
    </row>
    <row r="116" spans="1:6" x14ac:dyDescent="0.25">
      <c r="A116" s="39">
        <v>216</v>
      </c>
      <c r="B116" s="39" t="s">
        <v>3139</v>
      </c>
      <c r="C116" s="38" t="s">
        <v>215</v>
      </c>
      <c r="D116" s="36"/>
      <c r="F116"/>
    </row>
    <row r="117" spans="1:6" x14ac:dyDescent="0.25">
      <c r="A117" s="39">
        <v>217</v>
      </c>
      <c r="B117" s="39" t="s">
        <v>3139</v>
      </c>
      <c r="C117" s="38" t="s">
        <v>216</v>
      </c>
      <c r="D117" s="36"/>
      <c r="F117"/>
    </row>
    <row r="118" spans="1:6" x14ac:dyDescent="0.25">
      <c r="A118" s="39">
        <v>218</v>
      </c>
      <c r="B118" s="39" t="s">
        <v>3139</v>
      </c>
      <c r="C118" s="38" t="s">
        <v>217</v>
      </c>
      <c r="D118" s="36"/>
      <c r="F118"/>
    </row>
    <row r="119" spans="1:6" ht="75" x14ac:dyDescent="0.25">
      <c r="A119" s="39">
        <v>219</v>
      </c>
      <c r="B119" s="39" t="s">
        <v>3139</v>
      </c>
      <c r="C119" s="38" t="s">
        <v>218</v>
      </c>
      <c r="D119" s="36"/>
      <c r="F119"/>
    </row>
    <row r="120" spans="1:6" ht="45" x14ac:dyDescent="0.25">
      <c r="A120" s="39">
        <v>220</v>
      </c>
      <c r="B120" s="39" t="s">
        <v>3139</v>
      </c>
      <c r="C120" s="38" t="s">
        <v>219</v>
      </c>
      <c r="D120" s="37" t="s">
        <v>32</v>
      </c>
      <c r="E120" s="39" t="s">
        <v>3138</v>
      </c>
      <c r="F120" s="38" t="s">
        <v>220</v>
      </c>
    </row>
    <row r="121" spans="1:6" ht="30" x14ac:dyDescent="0.25">
      <c r="A121" s="39">
        <v>221</v>
      </c>
      <c r="B121" s="39" t="s">
        <v>3139</v>
      </c>
      <c r="C121" s="38" t="s">
        <v>221</v>
      </c>
      <c r="D121" s="36"/>
      <c r="F121"/>
    </row>
    <row r="122" spans="1:6" ht="105" x14ac:dyDescent="0.25">
      <c r="A122" s="39">
        <v>222</v>
      </c>
      <c r="B122" s="39" t="s">
        <v>3139</v>
      </c>
      <c r="C122" s="38" t="s">
        <v>222</v>
      </c>
      <c r="D122" s="36"/>
      <c r="F122"/>
    </row>
    <row r="123" spans="1:6" ht="135" x14ac:dyDescent="0.25">
      <c r="A123" s="39">
        <v>223</v>
      </c>
      <c r="B123" s="39" t="s">
        <v>3139</v>
      </c>
      <c r="C123" s="38" t="s">
        <v>223</v>
      </c>
      <c r="D123" s="36"/>
      <c r="F123"/>
    </row>
    <row r="124" spans="1:6" ht="45" x14ac:dyDescent="0.25">
      <c r="A124" s="39">
        <v>224</v>
      </c>
      <c r="B124" s="39" t="s">
        <v>3139</v>
      </c>
      <c r="C124" s="38" t="s">
        <v>224</v>
      </c>
      <c r="D124" s="36"/>
      <c r="F124"/>
    </row>
    <row r="125" spans="1:6" x14ac:dyDescent="0.25">
      <c r="A125" s="39">
        <v>225</v>
      </c>
      <c r="B125" s="39" t="s">
        <v>3139</v>
      </c>
      <c r="C125" s="38" t="s">
        <v>225</v>
      </c>
      <c r="D125" s="36"/>
      <c r="F125"/>
    </row>
    <row r="126" spans="1:6" ht="30" x14ac:dyDescent="0.25">
      <c r="A126" s="39">
        <v>226</v>
      </c>
      <c r="B126" s="39" t="s">
        <v>3139</v>
      </c>
      <c r="C126" s="38" t="s">
        <v>226</v>
      </c>
      <c r="D126" s="36"/>
      <c r="F126"/>
    </row>
    <row r="127" spans="1:6" ht="45" x14ac:dyDescent="0.25">
      <c r="A127" s="39">
        <v>234</v>
      </c>
      <c r="B127" s="39" t="s">
        <v>3139</v>
      </c>
      <c r="C127" s="38" t="s">
        <v>227</v>
      </c>
      <c r="D127" s="37" t="s">
        <v>32</v>
      </c>
      <c r="E127" s="39" t="s">
        <v>3138</v>
      </c>
      <c r="F127" s="38" t="s">
        <v>228</v>
      </c>
    </row>
    <row r="128" spans="1:6" ht="45" x14ac:dyDescent="0.25">
      <c r="A128" s="39">
        <v>235</v>
      </c>
      <c r="B128" s="39" t="s">
        <v>3139</v>
      </c>
      <c r="C128" s="38" t="s">
        <v>229</v>
      </c>
      <c r="D128" s="36"/>
      <c r="F128"/>
    </row>
    <row r="129" spans="1:6" ht="45" x14ac:dyDescent="0.25">
      <c r="A129" s="39">
        <v>236</v>
      </c>
      <c r="B129" s="39" t="s">
        <v>3139</v>
      </c>
      <c r="C129" s="38" t="s">
        <v>230</v>
      </c>
      <c r="D129" s="36"/>
      <c r="F129"/>
    </row>
    <row r="130" spans="1:6" ht="30" x14ac:dyDescent="0.25">
      <c r="A130" s="39">
        <v>237</v>
      </c>
      <c r="B130" s="39" t="s">
        <v>3139</v>
      </c>
      <c r="C130" s="38" t="s">
        <v>231</v>
      </c>
      <c r="D130" s="36"/>
      <c r="F130"/>
    </row>
    <row r="131" spans="1:6" x14ac:dyDescent="0.25">
      <c r="A131" s="39">
        <v>238</v>
      </c>
      <c r="B131" s="39" t="s">
        <v>3139</v>
      </c>
      <c r="C131" s="38" t="s">
        <v>232</v>
      </c>
      <c r="D131" s="36"/>
      <c r="F131"/>
    </row>
    <row r="132" spans="1:6" x14ac:dyDescent="0.25">
      <c r="A132" s="39">
        <v>239</v>
      </c>
      <c r="B132" s="39" t="s">
        <v>3139</v>
      </c>
      <c r="C132" s="38" t="s">
        <v>232</v>
      </c>
      <c r="D132" s="36"/>
      <c r="F132"/>
    </row>
    <row r="133" spans="1:6" x14ac:dyDescent="0.25">
      <c r="A133" s="39">
        <v>240</v>
      </c>
      <c r="B133" s="39" t="s">
        <v>3139</v>
      </c>
      <c r="C133" s="38" t="s">
        <v>232</v>
      </c>
      <c r="D133" s="36"/>
      <c r="F133"/>
    </row>
    <row r="134" spans="1:6" x14ac:dyDescent="0.25">
      <c r="A134" s="39">
        <v>241</v>
      </c>
      <c r="B134" s="39" t="s">
        <v>3139</v>
      </c>
      <c r="C134" s="38" t="s">
        <v>233</v>
      </c>
      <c r="D134" s="36"/>
      <c r="F134"/>
    </row>
    <row r="135" spans="1:6" x14ac:dyDescent="0.25">
      <c r="A135" s="39">
        <v>242</v>
      </c>
      <c r="B135" s="39" t="s">
        <v>3139</v>
      </c>
      <c r="C135" s="38" t="s">
        <v>234</v>
      </c>
      <c r="D135" s="36"/>
      <c r="F135"/>
    </row>
    <row r="136" spans="1:6" ht="45" x14ac:dyDescent="0.25">
      <c r="A136" s="39">
        <v>243</v>
      </c>
      <c r="B136" s="39" t="s">
        <v>3139</v>
      </c>
      <c r="C136" s="38" t="s">
        <v>235</v>
      </c>
      <c r="D136" s="36"/>
      <c r="F136"/>
    </row>
    <row r="137" spans="1:6" ht="45" x14ac:dyDescent="0.25">
      <c r="A137" s="39">
        <v>244</v>
      </c>
      <c r="B137" s="39" t="s">
        <v>3139</v>
      </c>
      <c r="C137" s="38" t="s">
        <v>235</v>
      </c>
      <c r="D137" s="36"/>
      <c r="F137"/>
    </row>
    <row r="138" spans="1:6" ht="45" x14ac:dyDescent="0.25">
      <c r="A138" s="39">
        <v>245</v>
      </c>
      <c r="B138" s="39" t="s">
        <v>3139</v>
      </c>
      <c r="C138" s="38" t="s">
        <v>236</v>
      </c>
      <c r="F138"/>
    </row>
    <row r="139" spans="1:6" ht="45" x14ac:dyDescent="0.25">
      <c r="A139" s="39">
        <v>246</v>
      </c>
      <c r="B139" s="39" t="s">
        <v>3139</v>
      </c>
      <c r="C139" s="38" t="s">
        <v>236</v>
      </c>
      <c r="F139"/>
    </row>
    <row r="140" spans="1:6" ht="60" x14ac:dyDescent="0.25">
      <c r="A140" s="39">
        <v>247</v>
      </c>
      <c r="B140" s="39" t="s">
        <v>3139</v>
      </c>
      <c r="C140" s="38" t="s">
        <v>237</v>
      </c>
      <c r="F140"/>
    </row>
    <row r="141" spans="1:6" ht="45" x14ac:dyDescent="0.25">
      <c r="A141" s="39">
        <v>248</v>
      </c>
      <c r="B141" s="39" t="s">
        <v>3139</v>
      </c>
      <c r="C141" s="38" t="s">
        <v>238</v>
      </c>
    </row>
    <row r="142" spans="1:6" ht="45" x14ac:dyDescent="0.25">
      <c r="A142" s="39">
        <v>249</v>
      </c>
      <c r="B142" s="39" t="s">
        <v>3139</v>
      </c>
      <c r="C142" s="38" t="s">
        <v>238</v>
      </c>
      <c r="F142"/>
    </row>
    <row r="143" spans="1:6" ht="45" x14ac:dyDescent="0.25">
      <c r="A143" s="39">
        <v>250</v>
      </c>
      <c r="B143" s="39" t="s">
        <v>3139</v>
      </c>
      <c r="C143" s="38" t="s">
        <v>239</v>
      </c>
      <c r="F143"/>
    </row>
    <row r="144" spans="1:6" ht="45" x14ac:dyDescent="0.25">
      <c r="A144" s="39">
        <v>254</v>
      </c>
      <c r="B144" s="39" t="s">
        <v>3139</v>
      </c>
      <c r="C144" s="38" t="s">
        <v>194</v>
      </c>
      <c r="F144"/>
    </row>
    <row r="145" spans="1:6" x14ac:dyDescent="0.25">
      <c r="A145" s="39">
        <v>255</v>
      </c>
      <c r="B145" s="39" t="s">
        <v>3139</v>
      </c>
      <c r="C145" s="38" t="s">
        <v>240</v>
      </c>
      <c r="F145"/>
    </row>
    <row r="146" spans="1:6" x14ac:dyDescent="0.25">
      <c r="A146" s="39">
        <v>257</v>
      </c>
      <c r="B146" s="39" t="s">
        <v>3139</v>
      </c>
      <c r="C146" s="38" t="s">
        <v>166</v>
      </c>
      <c r="F146"/>
    </row>
    <row r="147" spans="1:6" ht="45" x14ac:dyDescent="0.25">
      <c r="A147" s="39">
        <v>266</v>
      </c>
      <c r="B147" s="39" t="s">
        <v>3139</v>
      </c>
      <c r="C147" s="38" t="s">
        <v>241</v>
      </c>
      <c r="F147"/>
    </row>
    <row r="148" spans="1:6" x14ac:dyDescent="0.25">
      <c r="A148" s="39">
        <v>267</v>
      </c>
      <c r="B148" s="39" t="s">
        <v>3139</v>
      </c>
      <c r="C148" s="38" t="s">
        <v>129</v>
      </c>
      <c r="F148"/>
    </row>
    <row r="149" spans="1:6" x14ac:dyDescent="0.25">
      <c r="A149" s="39">
        <v>268</v>
      </c>
      <c r="B149" s="39" t="s">
        <v>3139</v>
      </c>
      <c r="C149" s="38" t="s">
        <v>225</v>
      </c>
      <c r="F149"/>
    </row>
    <row r="150" spans="1:6" x14ac:dyDescent="0.25">
      <c r="A150" s="39">
        <v>271</v>
      </c>
      <c r="B150" s="39" t="s">
        <v>3139</v>
      </c>
      <c r="C150" s="38" t="s">
        <v>242</v>
      </c>
      <c r="F150"/>
    </row>
    <row r="151" spans="1:6" x14ac:dyDescent="0.25">
      <c r="A151" s="39">
        <v>272</v>
      </c>
      <c r="B151" s="39" t="s">
        <v>3139</v>
      </c>
      <c r="C151" s="38" t="s">
        <v>242</v>
      </c>
      <c r="F151"/>
    </row>
    <row r="152" spans="1:6" x14ac:dyDescent="0.25">
      <c r="A152" s="39">
        <v>275</v>
      </c>
      <c r="B152" s="39" t="s">
        <v>3139</v>
      </c>
      <c r="C152" s="38" t="s">
        <v>243</v>
      </c>
      <c r="F152"/>
    </row>
    <row r="153" spans="1:6" x14ac:dyDescent="0.25">
      <c r="A153" s="39">
        <v>276</v>
      </c>
      <c r="B153" s="39" t="s">
        <v>3139</v>
      </c>
      <c r="C153" s="38" t="s">
        <v>243</v>
      </c>
      <c r="F153"/>
    </row>
    <row r="154" spans="1:6" x14ac:dyDescent="0.25">
      <c r="A154" s="39">
        <v>277</v>
      </c>
      <c r="B154" s="39" t="s">
        <v>3139</v>
      </c>
      <c r="C154" s="38" t="s">
        <v>244</v>
      </c>
      <c r="F154"/>
    </row>
    <row r="155" spans="1:6" x14ac:dyDescent="0.25">
      <c r="A155" s="39">
        <v>278</v>
      </c>
      <c r="B155" s="39" t="s">
        <v>3139</v>
      </c>
      <c r="C155" s="38" t="s">
        <v>244</v>
      </c>
      <c r="F155"/>
    </row>
    <row r="156" spans="1:6" x14ac:dyDescent="0.25">
      <c r="A156" s="39">
        <v>279</v>
      </c>
      <c r="B156" s="39" t="s">
        <v>3139</v>
      </c>
      <c r="C156" s="38" t="s">
        <v>234</v>
      </c>
      <c r="F156"/>
    </row>
    <row r="157" spans="1:6" x14ac:dyDescent="0.25">
      <c r="A157" s="39">
        <v>280</v>
      </c>
      <c r="B157" s="39" t="s">
        <v>3139</v>
      </c>
      <c r="C157" s="38" t="s">
        <v>199</v>
      </c>
      <c r="F157"/>
    </row>
    <row r="158" spans="1:6" x14ac:dyDescent="0.25">
      <c r="A158" s="39">
        <v>281</v>
      </c>
      <c r="B158" s="39" t="s">
        <v>3139</v>
      </c>
      <c r="C158" s="38" t="s">
        <v>199</v>
      </c>
      <c r="F158"/>
    </row>
    <row r="159" spans="1:6" ht="45" x14ac:dyDescent="0.25">
      <c r="A159" s="39">
        <v>282</v>
      </c>
      <c r="B159" s="39" t="s">
        <v>3139</v>
      </c>
      <c r="C159" s="38" t="s">
        <v>245</v>
      </c>
      <c r="F159"/>
    </row>
    <row r="160" spans="1:6" x14ac:dyDescent="0.25">
      <c r="A160" s="39">
        <v>283</v>
      </c>
      <c r="B160" s="39" t="s">
        <v>3139</v>
      </c>
      <c r="C160" s="38" t="s">
        <v>132</v>
      </c>
      <c r="F160"/>
    </row>
    <row r="161" spans="1:6" ht="30" x14ac:dyDescent="0.25">
      <c r="A161" s="39">
        <v>284</v>
      </c>
      <c r="B161" s="39" t="s">
        <v>3139</v>
      </c>
      <c r="C161" s="38" t="s">
        <v>246</v>
      </c>
      <c r="F161"/>
    </row>
    <row r="162" spans="1:6" ht="30" x14ac:dyDescent="0.25">
      <c r="A162" s="39">
        <v>285</v>
      </c>
      <c r="B162" s="39" t="s">
        <v>3139</v>
      </c>
      <c r="C162" s="38" t="s">
        <v>246</v>
      </c>
      <c r="F162"/>
    </row>
    <row r="163" spans="1:6" ht="30" x14ac:dyDescent="0.25">
      <c r="A163" s="39">
        <v>286</v>
      </c>
      <c r="B163" s="39" t="s">
        <v>3139</v>
      </c>
      <c r="C163" s="38" t="s">
        <v>247</v>
      </c>
      <c r="F163"/>
    </row>
    <row r="164" spans="1:6" ht="30" x14ac:dyDescent="0.25">
      <c r="A164" s="39">
        <v>287</v>
      </c>
      <c r="B164" s="39" t="s">
        <v>3139</v>
      </c>
      <c r="C164" s="38" t="s">
        <v>247</v>
      </c>
      <c r="F164"/>
    </row>
    <row r="165" spans="1:6" ht="30" x14ac:dyDescent="0.25">
      <c r="A165" s="39">
        <v>288</v>
      </c>
      <c r="B165" s="39" t="s">
        <v>3139</v>
      </c>
      <c r="C165" s="38" t="s">
        <v>231</v>
      </c>
      <c r="F165"/>
    </row>
    <row r="166" spans="1:6" x14ac:dyDescent="0.25">
      <c r="A166" s="39">
        <v>289</v>
      </c>
      <c r="B166" s="39" t="s">
        <v>3139</v>
      </c>
      <c r="C166" s="38" t="s">
        <v>142</v>
      </c>
      <c r="F166"/>
    </row>
    <row r="167" spans="1:6" x14ac:dyDescent="0.25">
      <c r="A167" s="39">
        <v>290</v>
      </c>
      <c r="B167" s="39" t="s">
        <v>3139</v>
      </c>
      <c r="C167" s="38" t="s">
        <v>162</v>
      </c>
      <c r="F167"/>
    </row>
    <row r="168" spans="1:6" x14ac:dyDescent="0.25">
      <c r="A168" s="39">
        <v>291</v>
      </c>
      <c r="B168" s="39" t="s">
        <v>3139</v>
      </c>
      <c r="C168" s="38" t="s">
        <v>130</v>
      </c>
      <c r="F168"/>
    </row>
    <row r="169" spans="1:6" ht="30" x14ac:dyDescent="0.25">
      <c r="A169" s="39">
        <v>292</v>
      </c>
      <c r="B169" s="39" t="s">
        <v>3139</v>
      </c>
      <c r="C169" s="38" t="s">
        <v>246</v>
      </c>
      <c r="F169"/>
    </row>
    <row r="170" spans="1:6" ht="30" x14ac:dyDescent="0.25">
      <c r="A170" s="39">
        <v>293</v>
      </c>
      <c r="B170" s="39" t="s">
        <v>3139</v>
      </c>
      <c r="C170" s="38" t="s">
        <v>246</v>
      </c>
      <c r="F170"/>
    </row>
    <row r="171" spans="1:6" x14ac:dyDescent="0.25">
      <c r="A171" s="39">
        <v>294</v>
      </c>
      <c r="B171" s="39" t="s">
        <v>3139</v>
      </c>
      <c r="C171" s="38" t="s">
        <v>179</v>
      </c>
      <c r="F171"/>
    </row>
    <row r="172" spans="1:6" x14ac:dyDescent="0.25">
      <c r="A172" s="39">
        <v>295</v>
      </c>
      <c r="B172" s="39" t="s">
        <v>3139</v>
      </c>
      <c r="C172" s="38" t="s">
        <v>197</v>
      </c>
      <c r="F172"/>
    </row>
    <row r="173" spans="1:6" x14ac:dyDescent="0.25">
      <c r="A173" s="39">
        <v>296</v>
      </c>
      <c r="B173" s="39" t="s">
        <v>3139</v>
      </c>
      <c r="C173" s="38" t="s">
        <v>248</v>
      </c>
      <c r="F173"/>
    </row>
    <row r="174" spans="1:6" ht="45" x14ac:dyDescent="0.25">
      <c r="A174" s="39">
        <v>297</v>
      </c>
      <c r="B174" s="39" t="s">
        <v>3139</v>
      </c>
      <c r="C174" s="38" t="s">
        <v>194</v>
      </c>
      <c r="F174"/>
    </row>
    <row r="175" spans="1:6" x14ac:dyDescent="0.25">
      <c r="A175" s="39">
        <v>299</v>
      </c>
      <c r="B175" s="39" t="s">
        <v>3139</v>
      </c>
      <c r="C175" s="38" t="s">
        <v>131</v>
      </c>
      <c r="F175"/>
    </row>
    <row r="176" spans="1:6" ht="45" x14ac:dyDescent="0.25">
      <c r="A176" s="39">
        <v>300</v>
      </c>
      <c r="B176" s="39" t="s">
        <v>3139</v>
      </c>
      <c r="C176" s="38" t="s">
        <v>121</v>
      </c>
      <c r="F176"/>
    </row>
    <row r="177" spans="1:6" ht="45" x14ac:dyDescent="0.25">
      <c r="A177" s="39">
        <v>301</v>
      </c>
      <c r="B177" s="39" t="s">
        <v>3139</v>
      </c>
      <c r="C177" s="38" t="s">
        <v>125</v>
      </c>
      <c r="F177"/>
    </row>
    <row r="178" spans="1:6" ht="45" x14ac:dyDescent="0.25">
      <c r="A178" s="39">
        <v>303</v>
      </c>
      <c r="B178" s="39" t="s">
        <v>3139</v>
      </c>
      <c r="C178" s="38" t="s">
        <v>124</v>
      </c>
      <c r="F178"/>
    </row>
    <row r="179" spans="1:6" x14ac:dyDescent="0.25">
      <c r="A179" s="39">
        <v>305</v>
      </c>
      <c r="B179" s="39" t="s">
        <v>3139</v>
      </c>
      <c r="C179" s="38" t="s">
        <v>159</v>
      </c>
      <c r="F179"/>
    </row>
    <row r="180" spans="1:6" x14ac:dyDescent="0.25">
      <c r="A180" s="39">
        <v>306</v>
      </c>
      <c r="B180" s="39" t="s">
        <v>3139</v>
      </c>
      <c r="C180" s="38" t="s">
        <v>209</v>
      </c>
      <c r="F180"/>
    </row>
    <row r="181" spans="1:6" x14ac:dyDescent="0.25">
      <c r="A181" s="39">
        <v>312</v>
      </c>
      <c r="B181" s="39" t="s">
        <v>3139</v>
      </c>
      <c r="C181" s="38" t="s">
        <v>137</v>
      </c>
      <c r="F181"/>
    </row>
    <row r="182" spans="1:6" x14ac:dyDescent="0.25">
      <c r="A182" s="39">
        <v>313</v>
      </c>
      <c r="B182" s="39" t="s">
        <v>3139</v>
      </c>
      <c r="C182" s="38" t="s">
        <v>204</v>
      </c>
      <c r="F182"/>
    </row>
    <row r="183" spans="1:6" x14ac:dyDescent="0.25">
      <c r="A183" s="39">
        <v>314</v>
      </c>
      <c r="B183" s="39" t="s">
        <v>3139</v>
      </c>
      <c r="C183" s="38" t="s">
        <v>171</v>
      </c>
      <c r="F183"/>
    </row>
    <row r="184" spans="1:6" x14ac:dyDescent="0.25">
      <c r="A184" s="39">
        <v>315</v>
      </c>
      <c r="B184" s="39" t="s">
        <v>3139</v>
      </c>
      <c r="C184" s="38" t="s">
        <v>171</v>
      </c>
      <c r="F184"/>
    </row>
    <row r="185" spans="1:6" x14ac:dyDescent="0.25">
      <c r="A185" s="39">
        <v>316</v>
      </c>
      <c r="B185" s="39" t="s">
        <v>3139</v>
      </c>
      <c r="C185" s="38" t="s">
        <v>249</v>
      </c>
      <c r="F185"/>
    </row>
    <row r="186" spans="1:6" x14ac:dyDescent="0.25">
      <c r="A186" s="39">
        <v>317</v>
      </c>
      <c r="B186" s="39" t="s">
        <v>3139</v>
      </c>
      <c r="C186" s="38" t="s">
        <v>249</v>
      </c>
      <c r="F186"/>
    </row>
    <row r="187" spans="1:6" ht="30" x14ac:dyDescent="0.25">
      <c r="A187" s="39">
        <v>318</v>
      </c>
      <c r="B187" s="39" t="s">
        <v>3139</v>
      </c>
      <c r="C187" s="38" t="s">
        <v>167</v>
      </c>
      <c r="F187"/>
    </row>
    <row r="188" spans="1:6" x14ac:dyDescent="0.25">
      <c r="A188" s="39">
        <v>319</v>
      </c>
      <c r="B188" s="39" t="s">
        <v>3139</v>
      </c>
      <c r="C188" s="38" t="s">
        <v>250</v>
      </c>
      <c r="F188"/>
    </row>
    <row r="189" spans="1:6" x14ac:dyDescent="0.25">
      <c r="A189" s="39">
        <v>320</v>
      </c>
      <c r="B189" s="39" t="s">
        <v>3139</v>
      </c>
      <c r="C189" s="38" t="s">
        <v>250</v>
      </c>
      <c r="F189"/>
    </row>
    <row r="190" spans="1:6" ht="30" x14ac:dyDescent="0.25">
      <c r="A190" s="39">
        <v>321</v>
      </c>
      <c r="B190" s="39" t="s">
        <v>3139</v>
      </c>
      <c r="C190" s="38" t="s">
        <v>120</v>
      </c>
      <c r="F190"/>
    </row>
    <row r="191" spans="1:6" ht="45" x14ac:dyDescent="0.25">
      <c r="A191" s="39">
        <v>322</v>
      </c>
      <c r="B191" s="39" t="s">
        <v>3139</v>
      </c>
      <c r="C191" s="38" t="s">
        <v>251</v>
      </c>
      <c r="F191"/>
    </row>
    <row r="192" spans="1:6" ht="30" x14ac:dyDescent="0.25">
      <c r="A192" s="39">
        <v>323</v>
      </c>
      <c r="B192" s="39" t="s">
        <v>3139</v>
      </c>
      <c r="C192" s="38" t="s">
        <v>252</v>
      </c>
      <c r="F192"/>
    </row>
    <row r="193" spans="1:6" x14ac:dyDescent="0.25">
      <c r="A193" s="39">
        <v>324</v>
      </c>
      <c r="B193" s="39" t="s">
        <v>3139</v>
      </c>
      <c r="C193" s="38" t="s">
        <v>193</v>
      </c>
      <c r="F193"/>
    </row>
    <row r="194" spans="1:6" x14ac:dyDescent="0.25">
      <c r="A194" s="39">
        <v>325</v>
      </c>
      <c r="B194" s="39" t="s">
        <v>3139</v>
      </c>
      <c r="C194" s="38" t="s">
        <v>171</v>
      </c>
      <c r="F194"/>
    </row>
    <row r="195" spans="1:6" x14ac:dyDescent="0.25">
      <c r="A195" s="39">
        <v>326</v>
      </c>
      <c r="B195" s="39" t="s">
        <v>3139</v>
      </c>
      <c r="C195" s="38" t="s">
        <v>253</v>
      </c>
      <c r="F195"/>
    </row>
    <row r="196" spans="1:6" ht="45" x14ac:dyDescent="0.25">
      <c r="A196" s="39">
        <v>327</v>
      </c>
      <c r="B196" s="39" t="s">
        <v>3139</v>
      </c>
      <c r="C196" s="38" t="s">
        <v>123</v>
      </c>
      <c r="F196"/>
    </row>
    <row r="197" spans="1:6" ht="30" x14ac:dyDescent="0.25">
      <c r="A197" s="39">
        <v>328</v>
      </c>
      <c r="B197" s="39" t="s">
        <v>3139</v>
      </c>
      <c r="C197" s="38" t="s">
        <v>254</v>
      </c>
      <c r="F197"/>
    </row>
    <row r="198" spans="1:6" x14ac:dyDescent="0.25">
      <c r="A198" s="39">
        <v>329</v>
      </c>
      <c r="B198" s="39" t="s">
        <v>3139</v>
      </c>
      <c r="C198" s="38" t="s">
        <v>255</v>
      </c>
      <c r="F198"/>
    </row>
    <row r="199" spans="1:6" x14ac:dyDescent="0.25">
      <c r="A199" s="39">
        <v>330</v>
      </c>
      <c r="B199" s="39" t="s">
        <v>3139</v>
      </c>
      <c r="C199" s="38" t="s">
        <v>255</v>
      </c>
      <c r="F199"/>
    </row>
    <row r="200" spans="1:6" x14ac:dyDescent="0.25">
      <c r="A200" s="39">
        <v>331</v>
      </c>
      <c r="B200" s="39" t="s">
        <v>3139</v>
      </c>
      <c r="C200" s="38" t="s">
        <v>256</v>
      </c>
      <c r="F200"/>
    </row>
    <row r="201" spans="1:6" x14ac:dyDescent="0.25">
      <c r="A201" s="39">
        <v>332</v>
      </c>
      <c r="B201" s="39" t="s">
        <v>3139</v>
      </c>
      <c r="C201" s="38" t="s">
        <v>257</v>
      </c>
      <c r="F201"/>
    </row>
    <row r="202" spans="1:6" x14ac:dyDescent="0.25">
      <c r="A202" s="39">
        <v>333</v>
      </c>
      <c r="B202" s="39" t="s">
        <v>3139</v>
      </c>
      <c r="C202" s="38" t="s">
        <v>258</v>
      </c>
      <c r="F202"/>
    </row>
    <row r="203" spans="1:6" x14ac:dyDescent="0.25">
      <c r="A203" s="39">
        <v>334</v>
      </c>
      <c r="B203" s="39" t="s">
        <v>3139</v>
      </c>
      <c r="C203" s="38" t="s">
        <v>258</v>
      </c>
      <c r="F203"/>
    </row>
    <row r="204" spans="1:6" x14ac:dyDescent="0.25">
      <c r="A204" s="39">
        <v>335</v>
      </c>
      <c r="B204" s="39" t="s">
        <v>3139</v>
      </c>
      <c r="C204" s="38" t="s">
        <v>258</v>
      </c>
      <c r="F204"/>
    </row>
    <row r="205" spans="1:6" x14ac:dyDescent="0.25">
      <c r="A205" s="39">
        <v>336</v>
      </c>
      <c r="B205" s="39" t="s">
        <v>3139</v>
      </c>
      <c r="C205" s="38" t="s">
        <v>258</v>
      </c>
      <c r="F205"/>
    </row>
    <row r="206" spans="1:6" x14ac:dyDescent="0.25">
      <c r="A206" s="39">
        <v>337</v>
      </c>
      <c r="B206" s="39" t="s">
        <v>3139</v>
      </c>
      <c r="C206" s="38" t="s">
        <v>258</v>
      </c>
      <c r="F206"/>
    </row>
    <row r="207" spans="1:6" ht="45" x14ac:dyDescent="0.25">
      <c r="A207" s="39">
        <v>338</v>
      </c>
      <c r="B207" s="39" t="s">
        <v>3139</v>
      </c>
      <c r="C207" s="38" t="s">
        <v>123</v>
      </c>
      <c r="F207"/>
    </row>
    <row r="208" spans="1:6" ht="45" x14ac:dyDescent="0.25">
      <c r="A208" s="39">
        <v>339</v>
      </c>
      <c r="B208" s="39" t="s">
        <v>3139</v>
      </c>
      <c r="C208" s="38" t="s">
        <v>122</v>
      </c>
      <c r="F208"/>
    </row>
    <row r="209" spans="1:6" ht="60" x14ac:dyDescent="0.25">
      <c r="A209" s="39">
        <v>340</v>
      </c>
      <c r="B209" s="39" t="s">
        <v>3139</v>
      </c>
      <c r="C209" s="38" t="s">
        <v>259</v>
      </c>
      <c r="F209"/>
    </row>
    <row r="210" spans="1:6" ht="45" x14ac:dyDescent="0.25">
      <c r="A210" s="39">
        <v>341</v>
      </c>
      <c r="B210" s="39" t="s">
        <v>3139</v>
      </c>
      <c r="C210" s="38" t="s">
        <v>260</v>
      </c>
      <c r="F210"/>
    </row>
    <row r="211" spans="1:6" ht="30" x14ac:dyDescent="0.25">
      <c r="A211" s="39">
        <v>342</v>
      </c>
      <c r="B211" s="39" t="s">
        <v>3139</v>
      </c>
      <c r="C211" s="38" t="s">
        <v>261</v>
      </c>
      <c r="F211"/>
    </row>
    <row r="212" spans="1:6" ht="45" x14ac:dyDescent="0.25">
      <c r="A212" s="39">
        <v>343</v>
      </c>
      <c r="B212" s="39" t="s">
        <v>3139</v>
      </c>
      <c r="C212" s="38" t="s">
        <v>262</v>
      </c>
      <c r="F212"/>
    </row>
    <row r="213" spans="1:6" x14ac:dyDescent="0.25">
      <c r="A213" s="39">
        <v>344</v>
      </c>
      <c r="B213" s="39" t="s">
        <v>3139</v>
      </c>
      <c r="C213" s="38" t="s">
        <v>193</v>
      </c>
      <c r="F213"/>
    </row>
    <row r="214" spans="1:6" ht="30" x14ac:dyDescent="0.25">
      <c r="A214" s="39">
        <v>345</v>
      </c>
      <c r="B214" s="39" t="s">
        <v>3139</v>
      </c>
      <c r="C214" s="38" t="s">
        <v>263</v>
      </c>
      <c r="F214"/>
    </row>
    <row r="215" spans="1:6" ht="30" x14ac:dyDescent="0.25">
      <c r="A215" s="39">
        <v>346</v>
      </c>
      <c r="B215" s="39" t="s">
        <v>3139</v>
      </c>
      <c r="C215" s="38" t="s">
        <v>264</v>
      </c>
      <c r="F215"/>
    </row>
    <row r="216" spans="1:6" ht="30" x14ac:dyDescent="0.25">
      <c r="A216" s="39">
        <v>347</v>
      </c>
      <c r="B216" s="39" t="s">
        <v>3139</v>
      </c>
      <c r="C216" s="38" t="s">
        <v>264</v>
      </c>
      <c r="F216"/>
    </row>
    <row r="217" spans="1:6" ht="30" x14ac:dyDescent="0.25">
      <c r="A217" s="39">
        <v>348</v>
      </c>
      <c r="B217" s="39" t="s">
        <v>3139</v>
      </c>
      <c r="C217" s="38" t="s">
        <v>120</v>
      </c>
      <c r="F217"/>
    </row>
    <row r="218" spans="1:6" x14ac:dyDescent="0.25">
      <c r="A218" s="39">
        <v>349</v>
      </c>
      <c r="B218" s="39" t="s">
        <v>3139</v>
      </c>
      <c r="C218" s="38" t="s">
        <v>265</v>
      </c>
      <c r="F218"/>
    </row>
    <row r="219" spans="1:6" x14ac:dyDescent="0.25">
      <c r="A219" s="39">
        <v>350</v>
      </c>
      <c r="B219" s="39" t="s">
        <v>3139</v>
      </c>
      <c r="C219" s="38" t="s">
        <v>265</v>
      </c>
      <c r="F219"/>
    </row>
    <row r="220" spans="1:6" x14ac:dyDescent="0.25">
      <c r="A220" s="39">
        <v>351</v>
      </c>
      <c r="B220" s="39" t="s">
        <v>3139</v>
      </c>
      <c r="C220" s="38" t="s">
        <v>265</v>
      </c>
      <c r="F220"/>
    </row>
    <row r="221" spans="1:6" x14ac:dyDescent="0.25">
      <c r="A221" s="39">
        <v>352</v>
      </c>
      <c r="B221" s="39" t="s">
        <v>3139</v>
      </c>
      <c r="C221" s="38" t="s">
        <v>265</v>
      </c>
      <c r="F221"/>
    </row>
    <row r="222" spans="1:6" x14ac:dyDescent="0.25">
      <c r="A222" s="39">
        <v>353</v>
      </c>
      <c r="B222" s="39" t="s">
        <v>3139</v>
      </c>
      <c r="C222" s="38" t="s">
        <v>265</v>
      </c>
      <c r="F222"/>
    </row>
    <row r="223" spans="1:6" x14ac:dyDescent="0.25">
      <c r="A223" s="39">
        <v>354</v>
      </c>
      <c r="B223" s="39" t="s">
        <v>3139</v>
      </c>
      <c r="C223" s="38" t="s">
        <v>265</v>
      </c>
      <c r="F223"/>
    </row>
    <row r="224" spans="1:6" x14ac:dyDescent="0.25">
      <c r="A224" s="39">
        <v>355</v>
      </c>
      <c r="B224" s="39" t="s">
        <v>3139</v>
      </c>
      <c r="C224" s="38" t="s">
        <v>265</v>
      </c>
      <c r="F224"/>
    </row>
    <row r="225" spans="1:6" x14ac:dyDescent="0.25">
      <c r="A225" s="39">
        <v>356</v>
      </c>
      <c r="B225" s="39" t="s">
        <v>3139</v>
      </c>
      <c r="C225" s="38" t="s">
        <v>265</v>
      </c>
      <c r="F225"/>
    </row>
    <row r="226" spans="1:6" x14ac:dyDescent="0.25">
      <c r="A226" s="39">
        <v>357</v>
      </c>
      <c r="B226" s="39" t="s">
        <v>3139</v>
      </c>
      <c r="C226" s="38" t="s">
        <v>266</v>
      </c>
      <c r="F226"/>
    </row>
    <row r="227" spans="1:6" x14ac:dyDescent="0.25">
      <c r="A227" s="39">
        <v>358</v>
      </c>
      <c r="B227" s="39" t="s">
        <v>3139</v>
      </c>
      <c r="C227" s="38" t="s">
        <v>266</v>
      </c>
      <c r="F227"/>
    </row>
    <row r="228" spans="1:6" x14ac:dyDescent="0.25">
      <c r="A228" s="39">
        <v>359</v>
      </c>
      <c r="B228" s="39" t="s">
        <v>3139</v>
      </c>
      <c r="C228" s="38" t="s">
        <v>266</v>
      </c>
      <c r="F228"/>
    </row>
    <row r="229" spans="1:6" ht="30" x14ac:dyDescent="0.25">
      <c r="A229" s="39">
        <v>360</v>
      </c>
      <c r="B229" s="39" t="s">
        <v>3139</v>
      </c>
      <c r="C229" s="38" t="s">
        <v>267</v>
      </c>
      <c r="F229"/>
    </row>
    <row r="230" spans="1:6" ht="30" x14ac:dyDescent="0.25">
      <c r="A230" s="39">
        <v>361</v>
      </c>
      <c r="B230" s="39" t="s">
        <v>3139</v>
      </c>
      <c r="C230" s="38" t="s">
        <v>267</v>
      </c>
      <c r="F230"/>
    </row>
    <row r="231" spans="1:6" x14ac:dyDescent="0.25">
      <c r="A231" s="39">
        <v>362</v>
      </c>
      <c r="B231" s="39" t="s">
        <v>3139</v>
      </c>
      <c r="C231" s="38" t="s">
        <v>268</v>
      </c>
      <c r="F231"/>
    </row>
    <row r="232" spans="1:6" x14ac:dyDescent="0.25">
      <c r="A232" s="39">
        <v>363</v>
      </c>
      <c r="B232" s="39" t="s">
        <v>3139</v>
      </c>
      <c r="C232" s="38" t="s">
        <v>269</v>
      </c>
      <c r="F232"/>
    </row>
    <row r="233" spans="1:6" x14ac:dyDescent="0.25">
      <c r="A233" s="39">
        <v>364</v>
      </c>
      <c r="B233" s="39" t="s">
        <v>3139</v>
      </c>
      <c r="C233" s="38" t="s">
        <v>146</v>
      </c>
      <c r="F233"/>
    </row>
    <row r="234" spans="1:6" x14ac:dyDescent="0.25">
      <c r="A234" s="39">
        <v>365</v>
      </c>
      <c r="B234" s="39" t="s">
        <v>3139</v>
      </c>
      <c r="C234" s="38" t="s">
        <v>146</v>
      </c>
      <c r="F234"/>
    </row>
    <row r="235" spans="1:6" x14ac:dyDescent="0.25">
      <c r="A235" s="39">
        <v>366</v>
      </c>
      <c r="B235" s="39" t="s">
        <v>3139</v>
      </c>
      <c r="C235" s="38" t="s">
        <v>146</v>
      </c>
      <c r="F235"/>
    </row>
    <row r="236" spans="1:6" x14ac:dyDescent="0.25">
      <c r="A236" s="39">
        <v>367</v>
      </c>
      <c r="B236" s="39" t="s">
        <v>3139</v>
      </c>
      <c r="C236" s="38" t="s">
        <v>270</v>
      </c>
      <c r="F236"/>
    </row>
    <row r="237" spans="1:6" x14ac:dyDescent="0.25">
      <c r="A237" s="39">
        <v>368</v>
      </c>
      <c r="B237" s="39" t="s">
        <v>3139</v>
      </c>
      <c r="C237" s="38" t="s">
        <v>271</v>
      </c>
      <c r="F237"/>
    </row>
    <row r="238" spans="1:6" ht="30" x14ac:dyDescent="0.25">
      <c r="A238" s="39">
        <v>369</v>
      </c>
      <c r="B238" s="39" t="s">
        <v>3139</v>
      </c>
      <c r="C238" s="38" t="s">
        <v>247</v>
      </c>
      <c r="F238"/>
    </row>
    <row r="239" spans="1:6" ht="30" x14ac:dyDescent="0.25">
      <c r="A239" s="39">
        <v>370</v>
      </c>
      <c r="B239" s="39" t="s">
        <v>3139</v>
      </c>
      <c r="C239" s="38" t="s">
        <v>272</v>
      </c>
      <c r="F239"/>
    </row>
    <row r="240" spans="1:6" ht="30" x14ac:dyDescent="0.25">
      <c r="A240" s="39">
        <v>371</v>
      </c>
      <c r="B240" s="39" t="s">
        <v>3139</v>
      </c>
      <c r="C240" s="38" t="s">
        <v>272</v>
      </c>
      <c r="F240"/>
    </row>
    <row r="241" spans="1:6" ht="30" x14ac:dyDescent="0.25">
      <c r="A241" s="39">
        <v>372</v>
      </c>
      <c r="B241" s="39" t="s">
        <v>3139</v>
      </c>
      <c r="C241" s="38" t="s">
        <v>167</v>
      </c>
      <c r="F241"/>
    </row>
    <row r="242" spans="1:6" x14ac:dyDescent="0.25">
      <c r="A242" s="39">
        <v>373</v>
      </c>
      <c r="B242" s="39" t="s">
        <v>3139</v>
      </c>
      <c r="C242" s="38" t="s">
        <v>201</v>
      </c>
      <c r="F242"/>
    </row>
    <row r="243" spans="1:6" x14ac:dyDescent="0.25">
      <c r="A243" s="39">
        <v>374</v>
      </c>
      <c r="B243" s="39" t="s">
        <v>3139</v>
      </c>
      <c r="C243" s="38" t="s">
        <v>248</v>
      </c>
      <c r="F243"/>
    </row>
    <row r="244" spans="1:6" x14ac:dyDescent="0.25">
      <c r="A244" s="39">
        <v>375</v>
      </c>
      <c r="B244" s="39" t="s">
        <v>3139</v>
      </c>
      <c r="C244" s="38" t="s">
        <v>248</v>
      </c>
      <c r="F244"/>
    </row>
    <row r="245" spans="1:6" x14ac:dyDescent="0.25">
      <c r="A245" s="39">
        <v>376</v>
      </c>
      <c r="B245" s="39" t="s">
        <v>3139</v>
      </c>
      <c r="C245" s="38" t="s">
        <v>250</v>
      </c>
      <c r="F245"/>
    </row>
    <row r="246" spans="1:6" x14ac:dyDescent="0.25">
      <c r="A246" s="39">
        <v>377</v>
      </c>
      <c r="B246" s="39" t="s">
        <v>3139</v>
      </c>
      <c r="C246" s="38" t="s">
        <v>134</v>
      </c>
      <c r="F246"/>
    </row>
    <row r="247" spans="1:6" x14ac:dyDescent="0.25">
      <c r="A247" s="39">
        <v>378</v>
      </c>
      <c r="B247" s="39" t="s">
        <v>3139</v>
      </c>
      <c r="C247" s="38" t="s">
        <v>134</v>
      </c>
      <c r="F247"/>
    </row>
    <row r="248" spans="1:6" ht="30" x14ac:dyDescent="0.25">
      <c r="A248" s="39">
        <v>379</v>
      </c>
      <c r="B248" s="39" t="s">
        <v>3139</v>
      </c>
      <c r="C248" s="38" t="s">
        <v>273</v>
      </c>
      <c r="F248"/>
    </row>
    <row r="249" spans="1:6" x14ac:dyDescent="0.25">
      <c r="A249" s="39">
        <v>380</v>
      </c>
      <c r="B249" s="39" t="s">
        <v>3139</v>
      </c>
      <c r="C249" s="38" t="s">
        <v>274</v>
      </c>
      <c r="F249"/>
    </row>
    <row r="250" spans="1:6" ht="30" x14ac:dyDescent="0.25">
      <c r="A250" s="39">
        <v>381</v>
      </c>
      <c r="B250" s="39" t="s">
        <v>3139</v>
      </c>
      <c r="C250" s="38" t="s">
        <v>252</v>
      </c>
      <c r="F250"/>
    </row>
    <row r="251" spans="1:6" x14ac:dyDescent="0.25">
      <c r="A251" s="39">
        <v>382</v>
      </c>
      <c r="B251" s="39" t="s">
        <v>3139</v>
      </c>
      <c r="C251" s="38" t="s">
        <v>275</v>
      </c>
      <c r="F251"/>
    </row>
    <row r="252" spans="1:6" x14ac:dyDescent="0.25">
      <c r="A252" s="39">
        <v>383</v>
      </c>
      <c r="B252" s="39" t="s">
        <v>3139</v>
      </c>
      <c r="C252" s="38" t="s">
        <v>275</v>
      </c>
      <c r="F252"/>
    </row>
    <row r="253" spans="1:6" x14ac:dyDescent="0.25">
      <c r="A253" s="39">
        <v>384</v>
      </c>
      <c r="B253" s="39" t="s">
        <v>3139</v>
      </c>
      <c r="C253" s="38" t="s">
        <v>275</v>
      </c>
      <c r="F253"/>
    </row>
    <row r="254" spans="1:6" x14ac:dyDescent="0.25">
      <c r="A254" s="39">
        <v>385</v>
      </c>
      <c r="B254" s="39" t="s">
        <v>3139</v>
      </c>
      <c r="C254" s="38" t="s">
        <v>276</v>
      </c>
      <c r="F254"/>
    </row>
    <row r="255" spans="1:6" x14ac:dyDescent="0.25">
      <c r="A255" s="39">
        <v>386</v>
      </c>
      <c r="B255" s="39" t="s">
        <v>3139</v>
      </c>
      <c r="C255" s="38" t="s">
        <v>277</v>
      </c>
      <c r="F255"/>
    </row>
    <row r="256" spans="1:6" x14ac:dyDescent="0.25">
      <c r="A256" s="39">
        <v>387</v>
      </c>
      <c r="B256" s="39" t="s">
        <v>3139</v>
      </c>
      <c r="C256" s="38" t="s">
        <v>278</v>
      </c>
      <c r="F256"/>
    </row>
    <row r="257" spans="1:6" ht="60" x14ac:dyDescent="0.25">
      <c r="A257" s="39">
        <v>388</v>
      </c>
      <c r="B257" s="39" t="s">
        <v>3139</v>
      </c>
      <c r="C257" s="38" t="s">
        <v>279</v>
      </c>
      <c r="F257"/>
    </row>
    <row r="258" spans="1:6" ht="45" x14ac:dyDescent="0.25">
      <c r="A258" s="39">
        <v>389</v>
      </c>
      <c r="B258" s="39" t="s">
        <v>3139</v>
      </c>
      <c r="C258" s="38" t="s">
        <v>280</v>
      </c>
      <c r="F258"/>
    </row>
    <row r="259" spans="1:6" x14ac:dyDescent="0.25">
      <c r="A259" s="39">
        <v>390</v>
      </c>
      <c r="B259" s="39" t="s">
        <v>3139</v>
      </c>
      <c r="C259" s="38" t="s">
        <v>281</v>
      </c>
      <c r="F259"/>
    </row>
    <row r="260" spans="1:6" ht="90" x14ac:dyDescent="0.25">
      <c r="A260" s="39">
        <v>391</v>
      </c>
      <c r="B260" s="39" t="s">
        <v>3139</v>
      </c>
      <c r="C260" s="38" t="s">
        <v>282</v>
      </c>
      <c r="F260"/>
    </row>
    <row r="261" spans="1:6" x14ac:dyDescent="0.25">
      <c r="A261" s="39">
        <v>392</v>
      </c>
      <c r="B261" s="39" t="s">
        <v>3139</v>
      </c>
      <c r="C261" s="38" t="s">
        <v>283</v>
      </c>
      <c r="F261"/>
    </row>
    <row r="262" spans="1:6" x14ac:dyDescent="0.25">
      <c r="A262" s="39">
        <v>393</v>
      </c>
      <c r="B262" s="39" t="s">
        <v>3139</v>
      </c>
      <c r="C262" s="38" t="s">
        <v>284</v>
      </c>
      <c r="F262"/>
    </row>
    <row r="263" spans="1:6" ht="75" x14ac:dyDescent="0.25">
      <c r="A263" s="39">
        <v>394</v>
      </c>
      <c r="B263" s="39" t="s">
        <v>3139</v>
      </c>
      <c r="C263" s="38" t="s">
        <v>285</v>
      </c>
      <c r="F263"/>
    </row>
    <row r="264" spans="1:6" ht="30" x14ac:dyDescent="0.25">
      <c r="A264" s="39">
        <v>395</v>
      </c>
      <c r="B264" s="39" t="s">
        <v>3139</v>
      </c>
      <c r="C264" s="38" t="s">
        <v>286</v>
      </c>
      <c r="F264"/>
    </row>
    <row r="265" spans="1:6" ht="30" x14ac:dyDescent="0.25">
      <c r="A265" s="39">
        <v>396</v>
      </c>
      <c r="B265" s="39" t="s">
        <v>3139</v>
      </c>
      <c r="C265" s="38" t="s">
        <v>286</v>
      </c>
      <c r="F265"/>
    </row>
    <row r="266" spans="1:6" ht="45" x14ac:dyDescent="0.25">
      <c r="A266" s="39">
        <v>397</v>
      </c>
      <c r="B266" s="39" t="s">
        <v>3139</v>
      </c>
      <c r="C266" s="38" t="s">
        <v>287</v>
      </c>
      <c r="F266"/>
    </row>
    <row r="267" spans="1:6" ht="45" x14ac:dyDescent="0.25">
      <c r="A267" s="39">
        <v>398</v>
      </c>
      <c r="B267" s="39" t="s">
        <v>3139</v>
      </c>
      <c r="C267" s="38" t="s">
        <v>287</v>
      </c>
      <c r="F267"/>
    </row>
    <row r="268" spans="1:6" ht="45" x14ac:dyDescent="0.25">
      <c r="A268" s="39">
        <v>399</v>
      </c>
      <c r="B268" s="39" t="s">
        <v>3139</v>
      </c>
      <c r="C268" s="38" t="s">
        <v>288</v>
      </c>
      <c r="F268"/>
    </row>
    <row r="269" spans="1:6" ht="45" x14ac:dyDescent="0.25">
      <c r="A269" s="39">
        <v>400</v>
      </c>
      <c r="B269" s="39" t="s">
        <v>3139</v>
      </c>
      <c r="C269" s="38" t="s">
        <v>288</v>
      </c>
      <c r="F269"/>
    </row>
    <row r="270" spans="1:6" ht="45" x14ac:dyDescent="0.25">
      <c r="A270" s="39">
        <v>401</v>
      </c>
      <c r="B270" s="39" t="s">
        <v>3139</v>
      </c>
      <c r="C270" s="38" t="s">
        <v>289</v>
      </c>
      <c r="F270"/>
    </row>
    <row r="271" spans="1:6" x14ac:dyDescent="0.25">
      <c r="A271" s="39">
        <v>402</v>
      </c>
      <c r="B271" s="39" t="s">
        <v>3139</v>
      </c>
      <c r="C271" s="38" t="s">
        <v>290</v>
      </c>
      <c r="F271"/>
    </row>
    <row r="272" spans="1:6" x14ac:dyDescent="0.25">
      <c r="A272" s="39" t="e">
        <v>#VALUE!</v>
      </c>
      <c r="B272" s="39" t="s">
        <v>3139</v>
      </c>
      <c r="C272" s="38" t="s">
        <v>158</v>
      </c>
      <c r="F272"/>
    </row>
    <row r="273" spans="1:6" x14ac:dyDescent="0.25">
      <c r="A273" s="39">
        <v>405</v>
      </c>
      <c r="B273" s="39" t="s">
        <v>3139</v>
      </c>
      <c r="C273" s="38" t="s">
        <v>137</v>
      </c>
      <c r="F273"/>
    </row>
    <row r="274" spans="1:6" x14ac:dyDescent="0.25">
      <c r="A274" s="39">
        <v>406</v>
      </c>
      <c r="B274" s="39" t="s">
        <v>3139</v>
      </c>
      <c r="C274" s="38" t="s">
        <v>291</v>
      </c>
      <c r="F274"/>
    </row>
    <row r="275" spans="1:6" x14ac:dyDescent="0.25">
      <c r="A275" s="39">
        <v>407</v>
      </c>
      <c r="B275" s="39" t="s">
        <v>3139</v>
      </c>
      <c r="C275" s="38" t="s">
        <v>292</v>
      </c>
      <c r="F275"/>
    </row>
    <row r="276" spans="1:6" ht="30" x14ac:dyDescent="0.25">
      <c r="A276" s="39" t="e">
        <v>#VALUE!</v>
      </c>
      <c r="B276" s="39" t="s">
        <v>3139</v>
      </c>
      <c r="C276" s="38" t="s">
        <v>293</v>
      </c>
      <c r="F276"/>
    </row>
    <row r="277" spans="1:6" ht="30" x14ac:dyDescent="0.25">
      <c r="A277" s="39">
        <v>411</v>
      </c>
      <c r="B277" s="39" t="s">
        <v>3139</v>
      </c>
      <c r="C277" s="38" t="s">
        <v>294</v>
      </c>
      <c r="F277"/>
    </row>
    <row r="278" spans="1:6" ht="30" x14ac:dyDescent="0.25">
      <c r="A278" s="39">
        <v>412</v>
      </c>
      <c r="B278" s="39" t="s">
        <v>3139</v>
      </c>
      <c r="C278" s="38" t="s">
        <v>120</v>
      </c>
      <c r="F278"/>
    </row>
    <row r="279" spans="1:6" x14ac:dyDescent="0.25">
      <c r="A279" s="39">
        <v>413</v>
      </c>
      <c r="B279" s="39" t="s">
        <v>3139</v>
      </c>
      <c r="C279" s="38" t="s">
        <v>253</v>
      </c>
      <c r="F279"/>
    </row>
    <row r="280" spans="1:6" x14ac:dyDescent="0.25">
      <c r="A280" s="39">
        <v>414</v>
      </c>
      <c r="B280" s="39" t="s">
        <v>3139</v>
      </c>
      <c r="C280" s="38" t="s">
        <v>234</v>
      </c>
      <c r="F280"/>
    </row>
    <row r="281" spans="1:6" x14ac:dyDescent="0.25">
      <c r="A281" s="39">
        <v>415</v>
      </c>
      <c r="B281" s="39" t="s">
        <v>3139</v>
      </c>
      <c r="C281" s="38" t="s">
        <v>242</v>
      </c>
      <c r="F281"/>
    </row>
    <row r="282" spans="1:6" ht="45" x14ac:dyDescent="0.25">
      <c r="A282" s="39">
        <v>417</v>
      </c>
      <c r="B282" s="39" t="s">
        <v>3139</v>
      </c>
      <c r="C282" s="38" t="s">
        <v>295</v>
      </c>
      <c r="F282"/>
    </row>
    <row r="283" spans="1:6" x14ac:dyDescent="0.25">
      <c r="A283" s="39" t="e">
        <v>#VALUE!</v>
      </c>
      <c r="B283" s="39" t="s">
        <v>3139</v>
      </c>
      <c r="C283" s="38" t="s">
        <v>157</v>
      </c>
      <c r="F283"/>
    </row>
    <row r="284" spans="1:6" x14ac:dyDescent="0.25">
      <c r="A284" s="39" t="e">
        <v>#VALUE!</v>
      </c>
      <c r="B284" s="39" t="s">
        <v>3139</v>
      </c>
      <c r="C284" s="38" t="s">
        <v>158</v>
      </c>
      <c r="F284"/>
    </row>
    <row r="285" spans="1:6" ht="30" x14ac:dyDescent="0.25">
      <c r="A285" s="39" t="e">
        <v>#VALUE!</v>
      </c>
      <c r="B285" s="39" t="s">
        <v>3139</v>
      </c>
      <c r="C285" s="38" t="s">
        <v>263</v>
      </c>
      <c r="F285"/>
    </row>
    <row r="286" spans="1:6" ht="30" x14ac:dyDescent="0.25">
      <c r="A286" s="39" t="e">
        <v>#VALUE!</v>
      </c>
      <c r="B286" s="39" t="s">
        <v>3139</v>
      </c>
      <c r="C286" s="38" t="s">
        <v>264</v>
      </c>
      <c r="F286"/>
    </row>
    <row r="287" spans="1:6" ht="30" x14ac:dyDescent="0.25">
      <c r="A287" s="39" t="e">
        <v>#VALUE!</v>
      </c>
      <c r="B287" s="39" t="s">
        <v>3139</v>
      </c>
      <c r="C287" s="38" t="s">
        <v>296</v>
      </c>
      <c r="F287"/>
    </row>
    <row r="288" spans="1:6" ht="45" x14ac:dyDescent="0.25">
      <c r="A288" s="39">
        <v>433</v>
      </c>
      <c r="B288" s="39" t="s">
        <v>3139</v>
      </c>
      <c r="C288" s="38" t="s">
        <v>297</v>
      </c>
      <c r="F288"/>
    </row>
    <row r="289" spans="1:6" ht="30" x14ac:dyDescent="0.25">
      <c r="A289" s="39" t="e">
        <v>#VALUE!</v>
      </c>
      <c r="B289" s="39" t="s">
        <v>3139</v>
      </c>
      <c r="C289" s="38" t="s">
        <v>264</v>
      </c>
      <c r="F289"/>
    </row>
    <row r="290" spans="1:6" x14ac:dyDescent="0.25">
      <c r="A290" s="39" t="e">
        <v>#VALUE!</v>
      </c>
      <c r="B290" s="39" t="s">
        <v>3139</v>
      </c>
      <c r="C290" s="38" t="s">
        <v>298</v>
      </c>
      <c r="F290"/>
    </row>
    <row r="291" spans="1:6" x14ac:dyDescent="0.25">
      <c r="A291" s="39" t="e">
        <v>#VALUE!</v>
      </c>
      <c r="B291" s="39" t="s">
        <v>3139</v>
      </c>
      <c r="C291" s="38" t="s">
        <v>140</v>
      </c>
      <c r="F291"/>
    </row>
    <row r="292" spans="1:6" ht="30" x14ac:dyDescent="0.25">
      <c r="A292" s="39" t="e">
        <v>#VALUE!</v>
      </c>
      <c r="B292" s="39" t="s">
        <v>3139</v>
      </c>
      <c r="C292" s="38" t="s">
        <v>299</v>
      </c>
      <c r="F292"/>
    </row>
    <row r="293" spans="1:6" ht="45" x14ac:dyDescent="0.25">
      <c r="A293" s="39" t="e">
        <v>#VALUE!</v>
      </c>
      <c r="B293" s="39" t="s">
        <v>3139</v>
      </c>
      <c r="C293" s="38" t="s">
        <v>300</v>
      </c>
      <c r="F293"/>
    </row>
    <row r="294" spans="1:6" x14ac:dyDescent="0.25">
      <c r="A294" s="39">
        <v>448</v>
      </c>
      <c r="B294" s="39" t="s">
        <v>3139</v>
      </c>
      <c r="C294" s="38" t="s">
        <v>301</v>
      </c>
      <c r="F294"/>
    </row>
    <row r="295" spans="1:6" ht="30" x14ac:dyDescent="0.25">
      <c r="A295" s="39">
        <v>449</v>
      </c>
      <c r="B295" s="39" t="s">
        <v>3139</v>
      </c>
      <c r="C295" s="38" t="s">
        <v>302</v>
      </c>
      <c r="F295"/>
    </row>
    <row r="296" spans="1:6" ht="30" x14ac:dyDescent="0.25">
      <c r="A296" s="39">
        <v>450</v>
      </c>
      <c r="B296" s="39" t="s">
        <v>3139</v>
      </c>
      <c r="C296" s="38" t="s">
        <v>303</v>
      </c>
      <c r="F296"/>
    </row>
    <row r="297" spans="1:6" x14ac:dyDescent="0.25">
      <c r="A297" s="39">
        <v>451</v>
      </c>
      <c r="B297" s="39" t="s">
        <v>3139</v>
      </c>
      <c r="C297" s="38" t="s">
        <v>255</v>
      </c>
      <c r="F297"/>
    </row>
    <row r="298" spans="1:6" ht="30" x14ac:dyDescent="0.25">
      <c r="A298" s="39">
        <v>452</v>
      </c>
      <c r="B298" s="39" t="s">
        <v>3139</v>
      </c>
      <c r="C298" s="38" t="s">
        <v>167</v>
      </c>
      <c r="F298"/>
    </row>
    <row r="299" spans="1:6" x14ac:dyDescent="0.25">
      <c r="A299" s="39">
        <v>453</v>
      </c>
      <c r="B299" s="39" t="s">
        <v>3139</v>
      </c>
      <c r="C299" s="38" t="s">
        <v>232</v>
      </c>
      <c r="F299"/>
    </row>
    <row r="300" spans="1:6" x14ac:dyDescent="0.25">
      <c r="A300" s="39">
        <v>454</v>
      </c>
      <c r="B300" s="39" t="s">
        <v>3139</v>
      </c>
      <c r="C300" s="38" t="s">
        <v>171</v>
      </c>
      <c r="F300"/>
    </row>
    <row r="301" spans="1:6" x14ac:dyDescent="0.25">
      <c r="A301" s="39">
        <v>455</v>
      </c>
      <c r="B301" s="39" t="s">
        <v>3139</v>
      </c>
      <c r="C301" s="38" t="s">
        <v>129</v>
      </c>
      <c r="F301"/>
    </row>
    <row r="302" spans="1:6" x14ac:dyDescent="0.25">
      <c r="A302" s="39">
        <v>456</v>
      </c>
      <c r="B302" s="39" t="s">
        <v>3139</v>
      </c>
      <c r="C302" s="38" t="s">
        <v>240</v>
      </c>
      <c r="F302"/>
    </row>
    <row r="303" spans="1:6" ht="30" x14ac:dyDescent="0.25">
      <c r="A303" s="39" t="e">
        <v>#VALUE!</v>
      </c>
      <c r="B303" s="39" t="s">
        <v>3139</v>
      </c>
      <c r="C303" s="38" t="s">
        <v>304</v>
      </c>
      <c r="F303"/>
    </row>
    <row r="304" spans="1:6" x14ac:dyDescent="0.25">
      <c r="A304" s="39">
        <v>461</v>
      </c>
      <c r="B304" s="39" t="s">
        <v>3139</v>
      </c>
      <c r="C304" s="38" t="s">
        <v>275</v>
      </c>
      <c r="F304"/>
    </row>
    <row r="305" spans="1:6" x14ac:dyDescent="0.25">
      <c r="A305" s="39" t="e">
        <v>#VALUE!</v>
      </c>
      <c r="B305" s="39" t="s">
        <v>3139</v>
      </c>
      <c r="C305" s="38" t="s">
        <v>265</v>
      </c>
      <c r="F305"/>
    </row>
    <row r="306" spans="1:6" x14ac:dyDescent="0.25">
      <c r="A306" s="39" t="e">
        <v>#VALUE!</v>
      </c>
      <c r="B306" s="39" t="s">
        <v>3139</v>
      </c>
      <c r="C306" s="38" t="s">
        <v>266</v>
      </c>
      <c r="F306"/>
    </row>
    <row r="307" spans="1:6" ht="30" x14ac:dyDescent="0.25">
      <c r="A307" s="39">
        <v>482</v>
      </c>
      <c r="B307" s="39" t="s">
        <v>3139</v>
      </c>
      <c r="C307" s="38" t="s">
        <v>305</v>
      </c>
      <c r="F307"/>
    </row>
    <row r="308" spans="1:6" x14ac:dyDescent="0.25">
      <c r="A308" s="39">
        <v>483</v>
      </c>
      <c r="B308" s="39" t="s">
        <v>3139</v>
      </c>
      <c r="C308" s="38" t="s">
        <v>306</v>
      </c>
      <c r="F308"/>
    </row>
    <row r="309" spans="1:6" x14ac:dyDescent="0.25">
      <c r="A309" s="39">
        <v>484</v>
      </c>
      <c r="B309" s="39" t="s">
        <v>3139</v>
      </c>
      <c r="C309" s="38" t="s">
        <v>307</v>
      </c>
      <c r="F309"/>
    </row>
    <row r="310" spans="1:6" x14ac:dyDescent="0.25">
      <c r="A310" s="39">
        <v>485</v>
      </c>
      <c r="B310" s="39" t="s">
        <v>3139</v>
      </c>
      <c r="C310" s="38" t="s">
        <v>266</v>
      </c>
      <c r="F310"/>
    </row>
    <row r="311" spans="1:6" ht="30" x14ac:dyDescent="0.25">
      <c r="A311" s="39">
        <v>486</v>
      </c>
      <c r="B311" s="39" t="s">
        <v>3139</v>
      </c>
      <c r="C311" s="38" t="s">
        <v>308</v>
      </c>
      <c r="F311"/>
    </row>
    <row r="312" spans="1:6" x14ac:dyDescent="0.25">
      <c r="A312" s="39">
        <v>487</v>
      </c>
      <c r="B312" s="39" t="s">
        <v>3139</v>
      </c>
      <c r="C312" s="38" t="s">
        <v>204</v>
      </c>
      <c r="F312"/>
    </row>
    <row r="313" spans="1:6" x14ac:dyDescent="0.25">
      <c r="A313" s="39">
        <v>488</v>
      </c>
      <c r="B313" s="39" t="s">
        <v>3139</v>
      </c>
      <c r="C313" s="38" t="s">
        <v>268</v>
      </c>
      <c r="F313"/>
    </row>
    <row r="314" spans="1:6" x14ac:dyDescent="0.25">
      <c r="A314" s="39">
        <v>489</v>
      </c>
      <c r="B314" s="39" t="s">
        <v>3139</v>
      </c>
      <c r="C314" s="38" t="s">
        <v>309</v>
      </c>
      <c r="F314"/>
    </row>
    <row r="315" spans="1:6" x14ac:dyDescent="0.25">
      <c r="A315" s="39">
        <v>490</v>
      </c>
      <c r="B315" s="39" t="s">
        <v>3139</v>
      </c>
      <c r="C315" s="38" t="s">
        <v>310</v>
      </c>
      <c r="F315"/>
    </row>
    <row r="316" spans="1:6" x14ac:dyDescent="0.25">
      <c r="A316" s="39">
        <v>491</v>
      </c>
      <c r="B316" s="39" t="s">
        <v>3139</v>
      </c>
      <c r="C316" s="38" t="s">
        <v>242</v>
      </c>
      <c r="F316"/>
    </row>
    <row r="317" spans="1:6" x14ac:dyDescent="0.25">
      <c r="A317" s="39" t="e">
        <v>#VALUE!</v>
      </c>
      <c r="B317" s="39" t="s">
        <v>3139</v>
      </c>
      <c r="C317" s="38" t="s">
        <v>202</v>
      </c>
      <c r="F317"/>
    </row>
    <row r="318" spans="1:6" ht="45" x14ac:dyDescent="0.25">
      <c r="A318" s="39">
        <v>494</v>
      </c>
      <c r="B318" s="39" t="s">
        <v>3139</v>
      </c>
      <c r="C318" s="38" t="s">
        <v>172</v>
      </c>
      <c r="F318"/>
    </row>
    <row r="319" spans="1:6" x14ac:dyDescent="0.25">
      <c r="A319" s="39">
        <v>495</v>
      </c>
      <c r="B319" s="39" t="s">
        <v>3139</v>
      </c>
      <c r="C319" s="38" t="s">
        <v>311</v>
      </c>
      <c r="F319"/>
    </row>
    <row r="320" spans="1:6" x14ac:dyDescent="0.25">
      <c r="A320" s="39">
        <v>496</v>
      </c>
      <c r="B320" s="39" t="s">
        <v>3139</v>
      </c>
      <c r="C320" s="38" t="s">
        <v>312</v>
      </c>
      <c r="F320"/>
    </row>
    <row r="321" spans="1:6" x14ac:dyDescent="0.25">
      <c r="A321" s="39">
        <v>497</v>
      </c>
      <c r="B321" s="39" t="s">
        <v>3139</v>
      </c>
      <c r="C321" s="38" t="s">
        <v>311</v>
      </c>
      <c r="F321"/>
    </row>
    <row r="322" spans="1:6" x14ac:dyDescent="0.25">
      <c r="A322" s="39" t="e">
        <v>#VALUE!</v>
      </c>
      <c r="B322" s="39" t="s">
        <v>3139</v>
      </c>
      <c r="C322" s="38" t="s">
        <v>313</v>
      </c>
      <c r="F322"/>
    </row>
    <row r="323" spans="1:6" ht="30" x14ac:dyDescent="0.25">
      <c r="A323" s="39">
        <v>500</v>
      </c>
      <c r="B323" s="39" t="s">
        <v>3139</v>
      </c>
      <c r="C323" s="38" t="s">
        <v>267</v>
      </c>
      <c r="F323"/>
    </row>
    <row r="324" spans="1:6" x14ac:dyDescent="0.25">
      <c r="A324" s="39">
        <v>501</v>
      </c>
      <c r="B324" s="39" t="s">
        <v>3139</v>
      </c>
      <c r="C324" s="38" t="s">
        <v>313</v>
      </c>
      <c r="F324"/>
    </row>
    <row r="325" spans="1:6" x14ac:dyDescent="0.25">
      <c r="A325" s="39">
        <v>502</v>
      </c>
      <c r="B325" s="39" t="s">
        <v>3139</v>
      </c>
      <c r="C325" s="38" t="s">
        <v>198</v>
      </c>
      <c r="F325"/>
    </row>
    <row r="326" spans="1:6" ht="60" x14ac:dyDescent="0.25">
      <c r="A326" s="39">
        <v>503</v>
      </c>
      <c r="B326" s="39" t="s">
        <v>3139</v>
      </c>
      <c r="C326" s="38" t="s">
        <v>314</v>
      </c>
      <c r="F326"/>
    </row>
    <row r="327" spans="1:6" x14ac:dyDescent="0.25">
      <c r="A327" s="39">
        <v>504</v>
      </c>
      <c r="B327" s="39" t="s">
        <v>3139</v>
      </c>
      <c r="C327" s="38" t="s">
        <v>315</v>
      </c>
      <c r="F327"/>
    </row>
    <row r="328" spans="1:6" x14ac:dyDescent="0.25">
      <c r="A328" s="39">
        <v>505</v>
      </c>
      <c r="B328" s="39" t="s">
        <v>3139</v>
      </c>
      <c r="C328" s="38" t="s">
        <v>316</v>
      </c>
      <c r="F328"/>
    </row>
    <row r="329" spans="1:6" x14ac:dyDescent="0.25">
      <c r="A329" s="39">
        <v>506</v>
      </c>
      <c r="B329" s="39" t="s">
        <v>3139</v>
      </c>
      <c r="C329" s="38" t="s">
        <v>316</v>
      </c>
      <c r="F329"/>
    </row>
    <row r="330" spans="1:6" x14ac:dyDescent="0.25">
      <c r="A330" s="39">
        <v>507</v>
      </c>
      <c r="B330" s="39" t="s">
        <v>3139</v>
      </c>
      <c r="C330" s="38" t="s">
        <v>204</v>
      </c>
      <c r="F330"/>
    </row>
    <row r="331" spans="1:6" ht="60" x14ac:dyDescent="0.25">
      <c r="A331" s="39">
        <v>508</v>
      </c>
      <c r="B331" s="39" t="s">
        <v>3139</v>
      </c>
      <c r="C331" s="38" t="s">
        <v>317</v>
      </c>
      <c r="F331"/>
    </row>
    <row r="332" spans="1:6" x14ac:dyDescent="0.25">
      <c r="A332" s="39">
        <v>1001</v>
      </c>
      <c r="B332" s="39" t="s">
        <v>3140</v>
      </c>
      <c r="C332" s="38" t="s">
        <v>318</v>
      </c>
      <c r="F332"/>
    </row>
    <row r="333" spans="1:6" x14ac:dyDescent="0.25">
      <c r="A333" s="39">
        <v>1002</v>
      </c>
      <c r="B333" s="39" t="s">
        <v>3140</v>
      </c>
      <c r="C333" s="38" t="s">
        <v>319</v>
      </c>
      <c r="F333"/>
    </row>
    <row r="334" spans="1:6" x14ac:dyDescent="0.25">
      <c r="A334" s="39">
        <v>1003</v>
      </c>
      <c r="B334" s="39" t="s">
        <v>3140</v>
      </c>
      <c r="C334" s="38" t="s">
        <v>320</v>
      </c>
      <c r="F334"/>
    </row>
    <row r="335" spans="1:6" x14ac:dyDescent="0.25">
      <c r="A335" s="39">
        <v>1005</v>
      </c>
      <c r="B335" s="39" t="s">
        <v>3140</v>
      </c>
      <c r="C335" s="38" t="s">
        <v>321</v>
      </c>
      <c r="F335"/>
    </row>
    <row r="336" spans="1:6" x14ac:dyDescent="0.25">
      <c r="A336" s="39">
        <v>1006</v>
      </c>
      <c r="B336" s="39" t="s">
        <v>3140</v>
      </c>
      <c r="C336" s="38" t="s">
        <v>322</v>
      </c>
      <c r="F336"/>
    </row>
    <row r="337" spans="1:6" x14ac:dyDescent="0.25">
      <c r="A337" s="39">
        <v>1008</v>
      </c>
      <c r="B337" s="39" t="s">
        <v>3140</v>
      </c>
      <c r="C337" s="38" t="s">
        <v>323</v>
      </c>
      <c r="F337"/>
    </row>
    <row r="338" spans="1:6" ht="30" x14ac:dyDescent="0.25">
      <c r="A338" s="39">
        <v>1009</v>
      </c>
      <c r="B338" s="39" t="s">
        <v>3140</v>
      </c>
      <c r="C338" s="38" t="s">
        <v>324</v>
      </c>
      <c r="F338"/>
    </row>
    <row r="339" spans="1:6" ht="150" x14ac:dyDescent="0.25">
      <c r="A339" s="39">
        <v>1010</v>
      </c>
      <c r="B339" s="39" t="s">
        <v>3140</v>
      </c>
      <c r="C339" s="38" t="s">
        <v>325</v>
      </c>
      <c r="F339"/>
    </row>
    <row r="340" spans="1:6" x14ac:dyDescent="0.25">
      <c r="A340" s="39">
        <v>1011</v>
      </c>
      <c r="B340" s="39" t="s">
        <v>3140</v>
      </c>
      <c r="C340" s="38" t="s">
        <v>326</v>
      </c>
      <c r="F340"/>
    </row>
    <row r="341" spans="1:6" ht="45" x14ac:dyDescent="0.25">
      <c r="A341" s="39">
        <v>1012</v>
      </c>
      <c r="B341" s="39" t="s">
        <v>3140</v>
      </c>
      <c r="C341" s="38" t="s">
        <v>327</v>
      </c>
      <c r="F341"/>
    </row>
    <row r="342" spans="1:6" x14ac:dyDescent="0.25">
      <c r="A342" s="39">
        <v>1013</v>
      </c>
      <c r="B342" s="39" t="s">
        <v>3140</v>
      </c>
      <c r="C342" s="38" t="s">
        <v>328</v>
      </c>
      <c r="F342"/>
    </row>
    <row r="343" spans="1:6" ht="30" x14ac:dyDescent="0.25">
      <c r="A343" s="39">
        <v>1014</v>
      </c>
      <c r="B343" s="39" t="s">
        <v>3140</v>
      </c>
      <c r="C343" s="38" t="s">
        <v>329</v>
      </c>
      <c r="F343"/>
    </row>
    <row r="344" spans="1:6" ht="30" x14ac:dyDescent="0.25">
      <c r="A344" s="39">
        <v>1015</v>
      </c>
      <c r="B344" s="39" t="s">
        <v>3140</v>
      </c>
      <c r="C344" s="38" t="s">
        <v>330</v>
      </c>
      <c r="F344"/>
    </row>
    <row r="345" spans="1:6" x14ac:dyDescent="0.25">
      <c r="A345" s="39">
        <v>1016</v>
      </c>
      <c r="B345" s="39" t="s">
        <v>3140</v>
      </c>
      <c r="C345" s="38" t="s">
        <v>331</v>
      </c>
      <c r="F345"/>
    </row>
    <row r="346" spans="1:6" x14ac:dyDescent="0.25">
      <c r="A346" s="39">
        <v>1017</v>
      </c>
      <c r="B346" s="39" t="s">
        <v>3140</v>
      </c>
      <c r="C346" s="38" t="s">
        <v>332</v>
      </c>
      <c r="F346"/>
    </row>
    <row r="347" spans="1:6" ht="30" x14ac:dyDescent="0.25">
      <c r="A347" s="39">
        <v>1018</v>
      </c>
      <c r="B347" s="39" t="s">
        <v>3140</v>
      </c>
      <c r="C347" s="38" t="s">
        <v>333</v>
      </c>
      <c r="F347"/>
    </row>
    <row r="348" spans="1:6" ht="30" x14ac:dyDescent="0.25">
      <c r="A348" s="39">
        <v>1020</v>
      </c>
      <c r="B348" s="39" t="s">
        <v>3140</v>
      </c>
      <c r="C348" s="38" t="s">
        <v>334</v>
      </c>
      <c r="F348"/>
    </row>
    <row r="349" spans="1:6" ht="30" x14ac:dyDescent="0.25">
      <c r="A349" s="39">
        <v>1021</v>
      </c>
      <c r="B349" s="39" t="s">
        <v>3140</v>
      </c>
      <c r="C349" s="38" t="s">
        <v>335</v>
      </c>
      <c r="F349"/>
    </row>
    <row r="350" spans="1:6" ht="30" x14ac:dyDescent="0.25">
      <c r="A350" s="39">
        <v>1022</v>
      </c>
      <c r="B350" s="39" t="s">
        <v>3140</v>
      </c>
      <c r="C350" s="38" t="s">
        <v>336</v>
      </c>
      <c r="F350"/>
    </row>
    <row r="351" spans="1:6" x14ac:dyDescent="0.25">
      <c r="A351" s="39">
        <v>1023</v>
      </c>
      <c r="B351" s="39" t="s">
        <v>3140</v>
      </c>
      <c r="C351" s="38" t="s">
        <v>337</v>
      </c>
      <c r="F351"/>
    </row>
    <row r="352" spans="1:6" x14ac:dyDescent="0.25">
      <c r="A352" s="39">
        <v>1026</v>
      </c>
      <c r="B352" s="39" t="s">
        <v>3140</v>
      </c>
      <c r="C352" s="38" t="s">
        <v>338</v>
      </c>
      <c r="F352"/>
    </row>
    <row r="353" spans="1:6" x14ac:dyDescent="0.25">
      <c r="A353" s="39">
        <v>1027</v>
      </c>
      <c r="B353" s="39" t="s">
        <v>3140</v>
      </c>
      <c r="C353" s="38" t="s">
        <v>339</v>
      </c>
      <c r="F353"/>
    </row>
    <row r="354" spans="1:6" ht="30" x14ac:dyDescent="0.25">
      <c r="A354" s="39">
        <v>1028</v>
      </c>
      <c r="B354" s="39" t="s">
        <v>3140</v>
      </c>
      <c r="C354" s="38" t="s">
        <v>340</v>
      </c>
      <c r="F354"/>
    </row>
    <row r="355" spans="1:6" ht="30" x14ac:dyDescent="0.25">
      <c r="A355" s="39">
        <v>1029</v>
      </c>
      <c r="B355" s="39" t="s">
        <v>3140</v>
      </c>
      <c r="C355" s="38" t="s">
        <v>341</v>
      </c>
      <c r="F355"/>
    </row>
    <row r="356" spans="1:6" ht="30" x14ac:dyDescent="0.25">
      <c r="A356" s="39">
        <v>1030</v>
      </c>
      <c r="B356" s="39" t="s">
        <v>3140</v>
      </c>
      <c r="C356" s="38" t="s">
        <v>342</v>
      </c>
      <c r="F356"/>
    </row>
    <row r="357" spans="1:6" x14ac:dyDescent="0.25">
      <c r="A357" s="39">
        <v>1032</v>
      </c>
      <c r="B357" s="39" t="s">
        <v>3140</v>
      </c>
      <c r="C357" s="38" t="s">
        <v>343</v>
      </c>
      <c r="F357"/>
    </row>
    <row r="358" spans="1:6" x14ac:dyDescent="0.25">
      <c r="A358" s="39">
        <v>1033</v>
      </c>
      <c r="B358" s="39" t="s">
        <v>3140</v>
      </c>
      <c r="C358" s="38" t="s">
        <v>344</v>
      </c>
      <c r="F358"/>
    </row>
    <row r="359" spans="1:6" x14ac:dyDescent="0.25">
      <c r="A359" s="39">
        <v>1035</v>
      </c>
      <c r="B359" s="39" t="s">
        <v>3140</v>
      </c>
      <c r="C359" s="38" t="s">
        <v>345</v>
      </c>
      <c r="F359"/>
    </row>
    <row r="360" spans="1:6" x14ac:dyDescent="0.25">
      <c r="A360" s="39">
        <v>1036</v>
      </c>
      <c r="B360" s="39" t="s">
        <v>3140</v>
      </c>
      <c r="C360" s="38" t="s">
        <v>346</v>
      </c>
      <c r="F360"/>
    </row>
    <row r="361" spans="1:6" x14ac:dyDescent="0.25">
      <c r="A361" s="39">
        <v>1037</v>
      </c>
      <c r="B361" s="39" t="s">
        <v>3140</v>
      </c>
      <c r="C361" s="38" t="s">
        <v>347</v>
      </c>
      <c r="F361"/>
    </row>
    <row r="362" spans="1:6" x14ac:dyDescent="0.25">
      <c r="A362" s="39">
        <v>1038</v>
      </c>
      <c r="B362" s="39" t="s">
        <v>3140</v>
      </c>
      <c r="C362" s="38" t="s">
        <v>348</v>
      </c>
      <c r="D362" s="36"/>
      <c r="F362"/>
    </row>
    <row r="363" spans="1:6" x14ac:dyDescent="0.25">
      <c r="A363" s="39">
        <v>1039</v>
      </c>
      <c r="B363" s="39" t="s">
        <v>3140</v>
      </c>
      <c r="C363" s="38" t="s">
        <v>349</v>
      </c>
      <c r="D363" s="36"/>
      <c r="F363"/>
    </row>
    <row r="364" spans="1:6" ht="45" x14ac:dyDescent="0.25">
      <c r="A364" s="39">
        <v>1040</v>
      </c>
      <c r="B364" s="39" t="s">
        <v>3140</v>
      </c>
      <c r="C364" s="38" t="s">
        <v>350</v>
      </c>
      <c r="D364" s="37" t="s">
        <v>32</v>
      </c>
      <c r="E364" s="39" t="s">
        <v>3140</v>
      </c>
      <c r="F364" s="38" t="s">
        <v>351</v>
      </c>
    </row>
    <row r="365" spans="1:6" ht="45" x14ac:dyDescent="0.25">
      <c r="A365" s="39">
        <v>1041</v>
      </c>
      <c r="B365" s="39" t="s">
        <v>3140</v>
      </c>
      <c r="C365" s="38" t="s">
        <v>352</v>
      </c>
      <c r="D365" s="36"/>
      <c r="F365"/>
    </row>
    <row r="366" spans="1:6" ht="30" x14ac:dyDescent="0.25">
      <c r="A366" s="39">
        <v>1043</v>
      </c>
      <c r="B366" s="39" t="s">
        <v>3140</v>
      </c>
      <c r="C366" s="38" t="s">
        <v>353</v>
      </c>
      <c r="D366" s="36"/>
      <c r="F366"/>
    </row>
    <row r="367" spans="1:6" ht="30" x14ac:dyDescent="0.25">
      <c r="A367" s="39">
        <v>1044</v>
      </c>
      <c r="B367" s="39" t="s">
        <v>3140</v>
      </c>
      <c r="C367" s="38" t="s">
        <v>354</v>
      </c>
      <c r="D367" s="36"/>
      <c r="F367"/>
    </row>
    <row r="368" spans="1:6" x14ac:dyDescent="0.25">
      <c r="A368" s="39">
        <v>1045</v>
      </c>
      <c r="B368" s="39" t="s">
        <v>3140</v>
      </c>
      <c r="C368" s="38" t="s">
        <v>355</v>
      </c>
      <c r="D368" s="36"/>
      <c r="F368"/>
    </row>
    <row r="369" spans="1:6" x14ac:dyDescent="0.25">
      <c r="A369" s="39">
        <v>1046</v>
      </c>
      <c r="B369" s="39" t="s">
        <v>3140</v>
      </c>
      <c r="C369" s="38" t="s">
        <v>356</v>
      </c>
      <c r="D369" s="36"/>
      <c r="F369"/>
    </row>
    <row r="370" spans="1:6" x14ac:dyDescent="0.25">
      <c r="A370" s="39">
        <v>1048</v>
      </c>
      <c r="B370" s="39" t="s">
        <v>3140</v>
      </c>
      <c r="C370" s="38" t="s">
        <v>357</v>
      </c>
      <c r="D370" s="36"/>
      <c r="F370"/>
    </row>
    <row r="371" spans="1:6" x14ac:dyDescent="0.25">
      <c r="A371" s="39">
        <v>1049</v>
      </c>
      <c r="B371" s="39" t="s">
        <v>3140</v>
      </c>
      <c r="C371" s="38" t="s">
        <v>358</v>
      </c>
      <c r="D371" s="36"/>
      <c r="F371"/>
    </row>
    <row r="372" spans="1:6" x14ac:dyDescent="0.25">
      <c r="A372" s="39">
        <v>1050</v>
      </c>
      <c r="B372" s="39" t="s">
        <v>3140</v>
      </c>
      <c r="C372" s="38" t="s">
        <v>359</v>
      </c>
      <c r="D372" s="36"/>
      <c r="F372"/>
    </row>
    <row r="373" spans="1:6" ht="30" x14ac:dyDescent="0.25">
      <c r="A373" s="39">
        <v>1051</v>
      </c>
      <c r="B373" s="39" t="s">
        <v>2288</v>
      </c>
      <c r="C373" s="38" t="s">
        <v>360</v>
      </c>
      <c r="D373" s="36"/>
      <c r="F373"/>
    </row>
    <row r="374" spans="1:6" x14ac:dyDescent="0.25">
      <c r="A374" s="39">
        <v>1052</v>
      </c>
      <c r="B374" s="39" t="s">
        <v>3141</v>
      </c>
      <c r="C374" s="38" t="s">
        <v>361</v>
      </c>
      <c r="D374" s="36"/>
      <c r="F374"/>
    </row>
    <row r="375" spans="1:6" x14ac:dyDescent="0.25">
      <c r="A375" s="39">
        <v>1053</v>
      </c>
      <c r="B375" s="39" t="s">
        <v>3140</v>
      </c>
      <c r="C375" s="38" t="s">
        <v>362</v>
      </c>
      <c r="D375" s="36"/>
      <c r="F375"/>
    </row>
    <row r="376" spans="1:6" x14ac:dyDescent="0.25">
      <c r="A376" s="39">
        <v>1055</v>
      </c>
      <c r="B376" s="39" t="s">
        <v>3140</v>
      </c>
      <c r="C376" s="38" t="s">
        <v>363</v>
      </c>
      <c r="D376" s="36"/>
      <c r="F376"/>
    </row>
    <row r="377" spans="1:6" x14ac:dyDescent="0.25">
      <c r="A377" s="39">
        <v>1056</v>
      </c>
      <c r="B377" s="39" t="s">
        <v>3140</v>
      </c>
      <c r="C377" s="38" t="s">
        <v>364</v>
      </c>
      <c r="F377"/>
    </row>
    <row r="378" spans="1:6" ht="60" x14ac:dyDescent="0.25">
      <c r="A378" s="39">
        <v>1057</v>
      </c>
      <c r="B378" s="39" t="s">
        <v>3140</v>
      </c>
      <c r="C378" s="38" t="s">
        <v>365</v>
      </c>
      <c r="F378"/>
    </row>
    <row r="379" spans="1:6" ht="60" x14ac:dyDescent="0.25">
      <c r="A379" s="39">
        <v>1058</v>
      </c>
      <c r="B379" s="39" t="s">
        <v>3140</v>
      </c>
      <c r="C379" s="38" t="s">
        <v>366</v>
      </c>
      <c r="F379"/>
    </row>
    <row r="380" spans="1:6" ht="45" x14ac:dyDescent="0.25">
      <c r="A380" s="39">
        <v>1060</v>
      </c>
      <c r="B380" s="39" t="s">
        <v>3140</v>
      </c>
      <c r="C380" s="38" t="s">
        <v>367</v>
      </c>
      <c r="F380"/>
    </row>
    <row r="381" spans="1:6" x14ac:dyDescent="0.25">
      <c r="A381" s="39">
        <v>1061</v>
      </c>
      <c r="B381" s="39" t="s">
        <v>3140</v>
      </c>
      <c r="C381" s="38" t="s">
        <v>368</v>
      </c>
      <c r="F381"/>
    </row>
    <row r="382" spans="1:6" x14ac:dyDescent="0.25">
      <c r="A382" s="39">
        <v>1062</v>
      </c>
      <c r="B382" s="39" t="s">
        <v>3140</v>
      </c>
      <c r="C382" s="38" t="s">
        <v>369</v>
      </c>
      <c r="F382"/>
    </row>
    <row r="383" spans="1:6" ht="30" x14ac:dyDescent="0.25">
      <c r="A383" s="39">
        <v>1063</v>
      </c>
      <c r="B383" s="39" t="s">
        <v>3140</v>
      </c>
      <c r="C383" s="38" t="s">
        <v>370</v>
      </c>
      <c r="F383"/>
    </row>
    <row r="384" spans="1:6" x14ac:dyDescent="0.25">
      <c r="A384" s="39">
        <v>1064</v>
      </c>
      <c r="B384" s="39" t="s">
        <v>3140</v>
      </c>
      <c r="C384" s="38" t="s">
        <v>371</v>
      </c>
      <c r="F384"/>
    </row>
    <row r="385" spans="1:6" x14ac:dyDescent="0.25">
      <c r="A385" s="39">
        <v>1065</v>
      </c>
      <c r="B385" s="39" t="s">
        <v>3140</v>
      </c>
      <c r="C385" s="38" t="s">
        <v>372</v>
      </c>
      <c r="F385"/>
    </row>
    <row r="386" spans="1:6" x14ac:dyDescent="0.25">
      <c r="A386" s="39">
        <v>1066</v>
      </c>
      <c r="B386" s="39" t="s">
        <v>3140</v>
      </c>
      <c r="C386" s="38" t="s">
        <v>373</v>
      </c>
      <c r="F386"/>
    </row>
    <row r="387" spans="1:6" ht="30" x14ac:dyDescent="0.25">
      <c r="A387" s="39">
        <v>1067</v>
      </c>
      <c r="B387" s="39" t="s">
        <v>3140</v>
      </c>
      <c r="C387" s="38" t="s">
        <v>374</v>
      </c>
      <c r="F387"/>
    </row>
    <row r="388" spans="1:6" x14ac:dyDescent="0.25">
      <c r="A388" s="39">
        <v>1069</v>
      </c>
      <c r="B388" s="39" t="s">
        <v>3140</v>
      </c>
      <c r="C388" s="38" t="s">
        <v>375</v>
      </c>
      <c r="F388"/>
    </row>
    <row r="389" spans="1:6" x14ac:dyDescent="0.25">
      <c r="A389" s="39">
        <v>1070</v>
      </c>
      <c r="B389" s="39" t="s">
        <v>3140</v>
      </c>
      <c r="C389" s="38" t="s">
        <v>376</v>
      </c>
      <c r="F389"/>
    </row>
    <row r="390" spans="1:6" x14ac:dyDescent="0.25">
      <c r="A390" s="39">
        <v>1071</v>
      </c>
      <c r="B390" s="39" t="s">
        <v>3140</v>
      </c>
      <c r="C390" s="38" t="s">
        <v>377</v>
      </c>
      <c r="F390"/>
    </row>
    <row r="391" spans="1:6" x14ac:dyDescent="0.25">
      <c r="A391" s="39">
        <v>1072</v>
      </c>
      <c r="B391" s="39" t="s">
        <v>3140</v>
      </c>
      <c r="C391" s="38" t="s">
        <v>378</v>
      </c>
      <c r="F391"/>
    </row>
    <row r="392" spans="1:6" x14ac:dyDescent="0.25">
      <c r="A392" s="39">
        <v>1073</v>
      </c>
      <c r="B392" s="39" t="s">
        <v>3140</v>
      </c>
      <c r="C392" s="38" t="s">
        <v>379</v>
      </c>
      <c r="F392"/>
    </row>
    <row r="393" spans="1:6" x14ac:dyDescent="0.25">
      <c r="A393" s="39">
        <v>1075</v>
      </c>
      <c r="B393" s="39" t="s">
        <v>3140</v>
      </c>
      <c r="C393" s="38" t="s">
        <v>380</v>
      </c>
      <c r="F393"/>
    </row>
    <row r="394" spans="1:6" x14ac:dyDescent="0.25">
      <c r="A394" s="39">
        <v>1076</v>
      </c>
      <c r="B394" s="39" t="s">
        <v>3140</v>
      </c>
      <c r="C394" s="38" t="s">
        <v>381</v>
      </c>
      <c r="F394"/>
    </row>
    <row r="395" spans="1:6" x14ac:dyDescent="0.25">
      <c r="A395" s="39">
        <v>1077</v>
      </c>
      <c r="B395" s="39" t="s">
        <v>3140</v>
      </c>
      <c r="C395" s="38" t="s">
        <v>382</v>
      </c>
      <c r="F395"/>
    </row>
    <row r="396" spans="1:6" ht="30" x14ac:dyDescent="0.25">
      <c r="A396" s="39">
        <v>1078</v>
      </c>
      <c r="B396" s="39" t="s">
        <v>3140</v>
      </c>
      <c r="C396" s="38" t="s">
        <v>383</v>
      </c>
      <c r="F396"/>
    </row>
    <row r="397" spans="1:6" x14ac:dyDescent="0.25">
      <c r="A397" s="39">
        <v>1079</v>
      </c>
      <c r="B397" s="39" t="s">
        <v>3140</v>
      </c>
      <c r="C397" s="38" t="s">
        <v>384</v>
      </c>
      <c r="F397"/>
    </row>
    <row r="398" spans="1:6" x14ac:dyDescent="0.25">
      <c r="A398" s="39">
        <v>1080</v>
      </c>
      <c r="B398" s="39" t="s">
        <v>3140</v>
      </c>
      <c r="C398" s="38" t="s">
        <v>385</v>
      </c>
      <c r="F398"/>
    </row>
    <row r="399" spans="1:6" x14ac:dyDescent="0.25">
      <c r="A399" s="39">
        <v>1081</v>
      </c>
      <c r="B399" s="39" t="s">
        <v>3140</v>
      </c>
      <c r="C399" s="38" t="s">
        <v>386</v>
      </c>
      <c r="F399"/>
    </row>
    <row r="400" spans="1:6" x14ac:dyDescent="0.25">
      <c r="A400" s="39">
        <v>1082</v>
      </c>
      <c r="B400" s="39" t="s">
        <v>3140</v>
      </c>
      <c r="C400" s="38" t="s">
        <v>387</v>
      </c>
      <c r="F400"/>
    </row>
    <row r="401" spans="1:6" x14ac:dyDescent="0.25">
      <c r="A401" s="39">
        <v>1083</v>
      </c>
      <c r="B401" s="39" t="s">
        <v>3140</v>
      </c>
      <c r="C401" s="38" t="s">
        <v>388</v>
      </c>
      <c r="F401"/>
    </row>
    <row r="402" spans="1:6" x14ac:dyDescent="0.25">
      <c r="A402" s="39">
        <v>1085</v>
      </c>
      <c r="B402" s="39" t="s">
        <v>3140</v>
      </c>
      <c r="C402" s="38" t="s">
        <v>389</v>
      </c>
      <c r="F402"/>
    </row>
    <row r="403" spans="1:6" x14ac:dyDescent="0.25">
      <c r="A403" s="39">
        <v>1086</v>
      </c>
      <c r="B403" s="39" t="s">
        <v>3140</v>
      </c>
      <c r="C403" s="38" t="s">
        <v>390</v>
      </c>
      <c r="F403"/>
    </row>
    <row r="404" spans="1:6" x14ac:dyDescent="0.25">
      <c r="A404" s="39">
        <v>1087</v>
      </c>
      <c r="B404" s="39" t="s">
        <v>3140</v>
      </c>
      <c r="C404" s="38" t="s">
        <v>391</v>
      </c>
      <c r="F404"/>
    </row>
    <row r="405" spans="1:6" x14ac:dyDescent="0.25">
      <c r="A405" s="39">
        <v>1088</v>
      </c>
      <c r="B405" s="39" t="s">
        <v>3142</v>
      </c>
      <c r="C405" s="38" t="s">
        <v>392</v>
      </c>
      <c r="F405"/>
    </row>
    <row r="406" spans="1:6" x14ac:dyDescent="0.25">
      <c r="A406" s="39">
        <v>1089</v>
      </c>
      <c r="B406" s="39" t="s">
        <v>3142</v>
      </c>
      <c r="C406" s="38" t="s">
        <v>393</v>
      </c>
      <c r="F406"/>
    </row>
    <row r="407" spans="1:6" x14ac:dyDescent="0.25">
      <c r="A407" s="39">
        <v>1090</v>
      </c>
      <c r="B407" s="39" t="s">
        <v>3142</v>
      </c>
      <c r="C407" s="38" t="s">
        <v>394</v>
      </c>
      <c r="F407"/>
    </row>
    <row r="408" spans="1:6" x14ac:dyDescent="0.25">
      <c r="A408" s="39">
        <v>1091</v>
      </c>
      <c r="B408" s="39" t="s">
        <v>3142</v>
      </c>
      <c r="C408" s="38" t="s">
        <v>395</v>
      </c>
      <c r="F408"/>
    </row>
    <row r="409" spans="1:6" x14ac:dyDescent="0.25">
      <c r="A409" s="39">
        <v>1092</v>
      </c>
      <c r="B409" s="39" t="s">
        <v>2288</v>
      </c>
      <c r="C409" s="38" t="s">
        <v>396</v>
      </c>
      <c r="F409"/>
    </row>
    <row r="410" spans="1:6" x14ac:dyDescent="0.25">
      <c r="A410" s="39">
        <v>1093</v>
      </c>
      <c r="B410" s="39" t="s">
        <v>3142</v>
      </c>
      <c r="C410" s="38" t="s">
        <v>397</v>
      </c>
      <c r="F410"/>
    </row>
    <row r="411" spans="1:6" x14ac:dyDescent="0.25">
      <c r="A411" s="39">
        <v>1098</v>
      </c>
      <c r="B411" s="39" t="s">
        <v>2288</v>
      </c>
      <c r="C411" s="38" t="s">
        <v>398</v>
      </c>
      <c r="F411"/>
    </row>
    <row r="412" spans="1:6" x14ac:dyDescent="0.25">
      <c r="A412" s="39">
        <v>1099</v>
      </c>
      <c r="B412" s="39" t="s">
        <v>3142</v>
      </c>
      <c r="C412" s="38" t="s">
        <v>399</v>
      </c>
      <c r="F412"/>
    </row>
    <row r="413" spans="1:6" x14ac:dyDescent="0.25">
      <c r="A413" s="39">
        <v>1100</v>
      </c>
      <c r="B413" s="39" t="s">
        <v>3142</v>
      </c>
      <c r="C413" s="38" t="s">
        <v>400</v>
      </c>
      <c r="F413"/>
    </row>
    <row r="414" spans="1:6" x14ac:dyDescent="0.25">
      <c r="A414" s="39">
        <v>1104</v>
      </c>
      <c r="B414" s="39" t="s">
        <v>3142</v>
      </c>
      <c r="C414" s="38" t="s">
        <v>401</v>
      </c>
      <c r="F414"/>
    </row>
    <row r="415" spans="1:6" x14ac:dyDescent="0.25">
      <c r="A415" s="39">
        <v>1105</v>
      </c>
      <c r="B415" s="39" t="s">
        <v>3142</v>
      </c>
      <c r="C415" s="38" t="s">
        <v>402</v>
      </c>
      <c r="F415"/>
    </row>
    <row r="416" spans="1:6" x14ac:dyDescent="0.25">
      <c r="A416" s="39">
        <v>1106</v>
      </c>
      <c r="B416" s="39" t="s">
        <v>3142</v>
      </c>
      <c r="C416" s="38" t="s">
        <v>403</v>
      </c>
      <c r="F416"/>
    </row>
    <row r="417" spans="1:6" x14ac:dyDescent="0.25">
      <c r="A417" s="39">
        <v>1107</v>
      </c>
      <c r="B417" s="39" t="s">
        <v>3142</v>
      </c>
      <c r="C417" s="38" t="s">
        <v>404</v>
      </c>
      <c r="F417"/>
    </row>
    <row r="418" spans="1:6" x14ac:dyDescent="0.25">
      <c r="A418" s="39">
        <v>1108</v>
      </c>
      <c r="B418" s="39" t="s">
        <v>3142</v>
      </c>
      <c r="C418" s="38" t="s">
        <v>405</v>
      </c>
      <c r="F418"/>
    </row>
    <row r="419" spans="1:6" x14ac:dyDescent="0.25">
      <c r="A419" s="39">
        <v>1109</v>
      </c>
      <c r="B419" s="39" t="s">
        <v>3142</v>
      </c>
      <c r="C419" s="38" t="s">
        <v>406</v>
      </c>
      <c r="F419"/>
    </row>
    <row r="420" spans="1:6" x14ac:dyDescent="0.25">
      <c r="A420" s="39">
        <v>1110</v>
      </c>
      <c r="B420" s="39" t="s">
        <v>3142</v>
      </c>
      <c r="C420" s="38" t="s">
        <v>407</v>
      </c>
      <c r="F420"/>
    </row>
    <row r="421" spans="1:6" x14ac:dyDescent="0.25">
      <c r="A421" s="39">
        <v>1111</v>
      </c>
      <c r="B421" s="39" t="s">
        <v>3142</v>
      </c>
      <c r="C421" s="38" t="s">
        <v>408</v>
      </c>
      <c r="F421"/>
    </row>
    <row r="422" spans="1:6" x14ac:dyDescent="0.25">
      <c r="A422" s="39">
        <v>1112</v>
      </c>
      <c r="B422" s="39" t="s">
        <v>3142</v>
      </c>
      <c r="C422" s="38" t="s">
        <v>409</v>
      </c>
      <c r="F422"/>
    </row>
    <row r="423" spans="1:6" x14ac:dyDescent="0.25">
      <c r="A423" s="39">
        <v>1113</v>
      </c>
      <c r="B423" s="39" t="s">
        <v>3142</v>
      </c>
      <c r="C423" s="38" t="s">
        <v>410</v>
      </c>
      <c r="F423"/>
    </row>
    <row r="424" spans="1:6" x14ac:dyDescent="0.25">
      <c r="A424" s="39">
        <v>1114</v>
      </c>
      <c r="B424" s="39" t="s">
        <v>3142</v>
      </c>
      <c r="C424" s="38" t="s">
        <v>411</v>
      </c>
      <c r="F424"/>
    </row>
    <row r="425" spans="1:6" x14ac:dyDescent="0.25">
      <c r="A425" s="39">
        <v>1120</v>
      </c>
      <c r="B425" s="39" t="s">
        <v>3142</v>
      </c>
      <c r="C425" s="38" t="s">
        <v>412</v>
      </c>
      <c r="F425"/>
    </row>
    <row r="426" spans="1:6" x14ac:dyDescent="0.25">
      <c r="A426" s="39">
        <v>1123</v>
      </c>
      <c r="B426" s="39" t="s">
        <v>3142</v>
      </c>
      <c r="C426" s="38" t="s">
        <v>413</v>
      </c>
      <c r="F426"/>
    </row>
    <row r="427" spans="1:6" x14ac:dyDescent="0.25">
      <c r="A427" s="39">
        <v>1125</v>
      </c>
      <c r="B427" s="39" t="s">
        <v>3142</v>
      </c>
      <c r="C427" s="38" t="s">
        <v>414</v>
      </c>
      <c r="F427"/>
    </row>
    <row r="428" spans="1:6" x14ac:dyDescent="0.25">
      <c r="A428" s="39">
        <v>1126</v>
      </c>
      <c r="B428" s="39" t="s">
        <v>3142</v>
      </c>
      <c r="C428" s="38" t="s">
        <v>415</v>
      </c>
      <c r="F428"/>
    </row>
    <row r="429" spans="1:6" x14ac:dyDescent="0.25">
      <c r="A429" s="39">
        <v>1127</v>
      </c>
      <c r="B429" s="39" t="s">
        <v>3142</v>
      </c>
      <c r="C429" s="38" t="s">
        <v>416</v>
      </c>
      <c r="F429"/>
    </row>
    <row r="430" spans="1:6" x14ac:dyDescent="0.25">
      <c r="A430" s="39">
        <v>1128</v>
      </c>
      <c r="B430" s="39" t="s">
        <v>3142</v>
      </c>
      <c r="C430" s="38" t="s">
        <v>417</v>
      </c>
      <c r="F430"/>
    </row>
    <row r="431" spans="1:6" x14ac:dyDescent="0.25">
      <c r="A431" s="39">
        <v>1129</v>
      </c>
      <c r="B431" s="39" t="s">
        <v>3142</v>
      </c>
      <c r="C431" s="38" t="s">
        <v>418</v>
      </c>
      <c r="F431"/>
    </row>
    <row r="432" spans="1:6" x14ac:dyDescent="0.25">
      <c r="A432" s="39">
        <v>1130</v>
      </c>
      <c r="B432" s="39" t="s">
        <v>3142</v>
      </c>
      <c r="C432" s="38" t="s">
        <v>419</v>
      </c>
      <c r="F432"/>
    </row>
    <row r="433" spans="1:6" x14ac:dyDescent="0.25">
      <c r="A433" s="39">
        <v>1131</v>
      </c>
      <c r="B433" s="39" t="s">
        <v>3142</v>
      </c>
      <c r="C433" s="38" t="s">
        <v>420</v>
      </c>
      <c r="F433"/>
    </row>
    <row r="434" spans="1:6" ht="30" x14ac:dyDescent="0.25">
      <c r="A434" s="39">
        <v>1133</v>
      </c>
      <c r="B434" s="39" t="s">
        <v>3142</v>
      </c>
      <c r="C434" s="38" t="s">
        <v>421</v>
      </c>
      <c r="F434"/>
    </row>
    <row r="435" spans="1:6" x14ac:dyDescent="0.25">
      <c r="A435" s="39">
        <v>1134</v>
      </c>
      <c r="B435" s="39" t="s">
        <v>3142</v>
      </c>
      <c r="C435" s="38" t="s">
        <v>422</v>
      </c>
      <c r="F435"/>
    </row>
    <row r="436" spans="1:6" x14ac:dyDescent="0.25">
      <c r="A436" s="39">
        <v>1135</v>
      </c>
      <c r="B436" s="39" t="s">
        <v>2288</v>
      </c>
      <c r="C436" s="38" t="s">
        <v>423</v>
      </c>
      <c r="F436"/>
    </row>
    <row r="437" spans="1:6" ht="30" x14ac:dyDescent="0.25">
      <c r="A437" s="39">
        <v>1136</v>
      </c>
      <c r="B437" s="39" t="s">
        <v>3142</v>
      </c>
      <c r="C437" s="38" t="s">
        <v>424</v>
      </c>
      <c r="F437"/>
    </row>
    <row r="438" spans="1:6" x14ac:dyDescent="0.25">
      <c r="A438" s="39">
        <v>1139</v>
      </c>
      <c r="B438" s="39" t="s">
        <v>3142</v>
      </c>
      <c r="C438" s="38" t="s">
        <v>425</v>
      </c>
      <c r="F438"/>
    </row>
    <row r="439" spans="1:6" x14ac:dyDescent="0.25">
      <c r="A439" s="39">
        <v>1143</v>
      </c>
      <c r="B439" s="39" t="s">
        <v>2288</v>
      </c>
      <c r="C439" s="38" t="s">
        <v>426</v>
      </c>
      <c r="F439"/>
    </row>
    <row r="440" spans="1:6" x14ac:dyDescent="0.25">
      <c r="A440" s="39">
        <v>1144</v>
      </c>
      <c r="B440" s="39" t="s">
        <v>3142</v>
      </c>
      <c r="C440" s="38" t="s">
        <v>427</v>
      </c>
      <c r="F440"/>
    </row>
    <row r="441" spans="1:6" x14ac:dyDescent="0.25">
      <c r="A441" s="39">
        <v>1145</v>
      </c>
      <c r="B441" s="39" t="s">
        <v>3142</v>
      </c>
      <c r="C441" s="38" t="s">
        <v>428</v>
      </c>
      <c r="F441"/>
    </row>
    <row r="442" spans="1:6" x14ac:dyDescent="0.25">
      <c r="A442" s="39">
        <v>1146</v>
      </c>
      <c r="B442" s="39" t="s">
        <v>3142</v>
      </c>
      <c r="C442" s="38" t="s">
        <v>429</v>
      </c>
      <c r="F442"/>
    </row>
    <row r="443" spans="1:6" x14ac:dyDescent="0.25">
      <c r="A443" s="39">
        <v>1147</v>
      </c>
      <c r="B443" s="39" t="s">
        <v>3142</v>
      </c>
      <c r="C443" s="38" t="s">
        <v>430</v>
      </c>
      <c r="F443"/>
    </row>
    <row r="444" spans="1:6" x14ac:dyDescent="0.25">
      <c r="A444" s="39">
        <v>1148</v>
      </c>
      <c r="B444" s="39" t="s">
        <v>3142</v>
      </c>
      <c r="C444" s="38" t="s">
        <v>431</v>
      </c>
      <c r="F444"/>
    </row>
    <row r="445" spans="1:6" x14ac:dyDescent="0.25">
      <c r="A445" s="39">
        <v>1149</v>
      </c>
      <c r="B445" s="39" t="s">
        <v>3142</v>
      </c>
      <c r="C445" s="38" t="s">
        <v>432</v>
      </c>
      <c r="F445"/>
    </row>
    <row r="446" spans="1:6" x14ac:dyDescent="0.25">
      <c r="A446" s="39">
        <v>1150</v>
      </c>
      <c r="B446" s="39" t="s">
        <v>3142</v>
      </c>
      <c r="C446" s="38" t="s">
        <v>433</v>
      </c>
      <c r="F446"/>
    </row>
    <row r="447" spans="1:6" x14ac:dyDescent="0.25">
      <c r="A447" s="39">
        <v>1152</v>
      </c>
      <c r="B447" s="39" t="s">
        <v>3142</v>
      </c>
      <c r="C447" s="38" t="s">
        <v>434</v>
      </c>
      <c r="F447"/>
    </row>
    <row r="448" spans="1:6" x14ac:dyDescent="0.25">
      <c r="A448" s="39">
        <v>1153</v>
      </c>
      <c r="B448" s="39" t="s">
        <v>3142</v>
      </c>
      <c r="C448" s="38" t="s">
        <v>435</v>
      </c>
      <c r="F448"/>
    </row>
    <row r="449" spans="1:6" x14ac:dyDescent="0.25">
      <c r="A449" s="39">
        <v>1154</v>
      </c>
      <c r="B449" s="39" t="s">
        <v>3142</v>
      </c>
      <c r="C449" s="38" t="s">
        <v>436</v>
      </c>
      <c r="F449"/>
    </row>
    <row r="450" spans="1:6" x14ac:dyDescent="0.25">
      <c r="A450" s="39">
        <v>1155</v>
      </c>
      <c r="B450" s="39" t="s">
        <v>3142</v>
      </c>
      <c r="C450" s="38" t="s">
        <v>437</v>
      </c>
      <c r="F450"/>
    </row>
    <row r="451" spans="1:6" x14ac:dyDescent="0.25">
      <c r="A451" s="39">
        <v>1156</v>
      </c>
      <c r="B451" s="39" t="s">
        <v>3142</v>
      </c>
      <c r="C451" s="38" t="s">
        <v>438</v>
      </c>
      <c r="F451"/>
    </row>
    <row r="452" spans="1:6" x14ac:dyDescent="0.25">
      <c r="A452" s="39">
        <v>1157</v>
      </c>
      <c r="B452" s="39" t="s">
        <v>3142</v>
      </c>
      <c r="C452" s="38" t="s">
        <v>439</v>
      </c>
      <c r="F452"/>
    </row>
    <row r="453" spans="1:6" x14ac:dyDescent="0.25">
      <c r="A453" s="39">
        <v>1158</v>
      </c>
      <c r="B453" s="39" t="s">
        <v>3142</v>
      </c>
      <c r="C453" s="38" t="s">
        <v>440</v>
      </c>
      <c r="F453"/>
    </row>
    <row r="454" spans="1:6" x14ac:dyDescent="0.25">
      <c r="A454" s="39">
        <v>1159</v>
      </c>
      <c r="B454" s="39" t="s">
        <v>3142</v>
      </c>
      <c r="C454" s="38" t="s">
        <v>441</v>
      </c>
      <c r="F454"/>
    </row>
    <row r="455" spans="1:6" x14ac:dyDescent="0.25">
      <c r="A455" s="39">
        <v>1160</v>
      </c>
      <c r="B455" s="39" t="s">
        <v>3142</v>
      </c>
      <c r="C455" s="38" t="s">
        <v>442</v>
      </c>
      <c r="F455"/>
    </row>
    <row r="456" spans="1:6" x14ac:dyDescent="0.25">
      <c r="A456" s="39">
        <v>1161</v>
      </c>
      <c r="B456" s="39" t="s">
        <v>3142</v>
      </c>
      <c r="C456" s="38" t="s">
        <v>443</v>
      </c>
      <c r="F456"/>
    </row>
    <row r="457" spans="1:6" x14ac:dyDescent="0.25">
      <c r="A457" s="39">
        <v>1162</v>
      </c>
      <c r="B457" s="39" t="s">
        <v>3142</v>
      </c>
      <c r="C457" s="38" t="s">
        <v>444</v>
      </c>
      <c r="F457"/>
    </row>
    <row r="458" spans="1:6" x14ac:dyDescent="0.25">
      <c r="A458" s="39">
        <v>1163</v>
      </c>
      <c r="B458" s="39" t="s">
        <v>2288</v>
      </c>
      <c r="C458" s="38" t="s">
        <v>445</v>
      </c>
      <c r="F458"/>
    </row>
    <row r="459" spans="1:6" x14ac:dyDescent="0.25">
      <c r="A459" s="39">
        <v>1164</v>
      </c>
      <c r="B459" s="39" t="s">
        <v>3142</v>
      </c>
      <c r="C459" s="38" t="s">
        <v>446</v>
      </c>
      <c r="F459"/>
    </row>
    <row r="460" spans="1:6" x14ac:dyDescent="0.25">
      <c r="A460" s="39">
        <v>1165</v>
      </c>
      <c r="B460" s="39" t="s">
        <v>3142</v>
      </c>
      <c r="C460" s="38" t="s">
        <v>447</v>
      </c>
      <c r="F460"/>
    </row>
    <row r="461" spans="1:6" x14ac:dyDescent="0.25">
      <c r="A461" s="39">
        <v>1166</v>
      </c>
      <c r="B461" s="39" t="s">
        <v>3142</v>
      </c>
      <c r="C461" s="38" t="s">
        <v>448</v>
      </c>
      <c r="F461"/>
    </row>
    <row r="462" spans="1:6" x14ac:dyDescent="0.25">
      <c r="A462" s="39">
        <v>1167</v>
      </c>
      <c r="B462" s="39" t="s">
        <v>3142</v>
      </c>
      <c r="C462" s="38" t="s">
        <v>449</v>
      </c>
      <c r="F462"/>
    </row>
    <row r="463" spans="1:6" x14ac:dyDescent="0.25">
      <c r="A463" s="39">
        <v>1169</v>
      </c>
      <c r="B463" s="39" t="s">
        <v>3142</v>
      </c>
      <c r="C463" s="38" t="s">
        <v>450</v>
      </c>
      <c r="F463"/>
    </row>
    <row r="464" spans="1:6" x14ac:dyDescent="0.25">
      <c r="A464" s="39">
        <v>1170</v>
      </c>
      <c r="B464" s="39" t="s">
        <v>3142</v>
      </c>
      <c r="C464" s="38" t="s">
        <v>451</v>
      </c>
      <c r="F464"/>
    </row>
    <row r="465" spans="1:6" x14ac:dyDescent="0.25">
      <c r="A465" s="39">
        <v>1171</v>
      </c>
      <c r="B465" s="39" t="s">
        <v>3142</v>
      </c>
      <c r="C465" s="38" t="s">
        <v>452</v>
      </c>
      <c r="F465"/>
    </row>
    <row r="466" spans="1:6" ht="30" x14ac:dyDescent="0.25">
      <c r="A466" s="39">
        <v>1172</v>
      </c>
      <c r="B466" s="39" t="s">
        <v>3142</v>
      </c>
      <c r="C466" s="38" t="s">
        <v>453</v>
      </c>
      <c r="F466"/>
    </row>
    <row r="467" spans="1:6" x14ac:dyDescent="0.25">
      <c r="A467" s="39">
        <v>1173</v>
      </c>
      <c r="B467" s="39" t="s">
        <v>3142</v>
      </c>
      <c r="C467" s="38" t="s">
        <v>454</v>
      </c>
      <c r="F467"/>
    </row>
    <row r="468" spans="1:6" x14ac:dyDescent="0.25">
      <c r="A468" s="39">
        <v>1175</v>
      </c>
      <c r="B468" s="39" t="s">
        <v>3142</v>
      </c>
      <c r="C468" s="38" t="s">
        <v>455</v>
      </c>
      <c r="F468"/>
    </row>
    <row r="469" spans="1:6" x14ac:dyDescent="0.25">
      <c r="A469" s="39">
        <v>1176</v>
      </c>
      <c r="B469" s="39" t="s">
        <v>3142</v>
      </c>
      <c r="C469" s="38" t="s">
        <v>456</v>
      </c>
      <c r="F469"/>
    </row>
    <row r="470" spans="1:6" x14ac:dyDescent="0.25">
      <c r="A470" s="39">
        <v>1177</v>
      </c>
      <c r="B470" s="39" t="s">
        <v>3142</v>
      </c>
      <c r="C470" s="38" t="s">
        <v>457</v>
      </c>
      <c r="F470"/>
    </row>
    <row r="471" spans="1:6" x14ac:dyDescent="0.25">
      <c r="A471" s="39">
        <v>1178</v>
      </c>
      <c r="B471" s="39" t="s">
        <v>3142</v>
      </c>
      <c r="C471" s="38" t="s">
        <v>458</v>
      </c>
      <c r="F471"/>
    </row>
    <row r="472" spans="1:6" x14ac:dyDescent="0.25">
      <c r="A472" s="39">
        <v>1179</v>
      </c>
      <c r="B472" s="39" t="s">
        <v>3142</v>
      </c>
      <c r="C472" s="38" t="s">
        <v>459</v>
      </c>
      <c r="F472"/>
    </row>
    <row r="473" spans="1:6" x14ac:dyDescent="0.25">
      <c r="A473" s="39">
        <v>1180</v>
      </c>
      <c r="B473" s="39" t="s">
        <v>3142</v>
      </c>
      <c r="C473" s="38" t="s">
        <v>460</v>
      </c>
      <c r="F473"/>
    </row>
    <row r="474" spans="1:6" x14ac:dyDescent="0.25">
      <c r="A474" s="39">
        <v>1181</v>
      </c>
      <c r="B474" s="39" t="s">
        <v>2288</v>
      </c>
      <c r="C474" s="38" t="s">
        <v>461</v>
      </c>
      <c r="F474"/>
    </row>
    <row r="475" spans="1:6" x14ac:dyDescent="0.25">
      <c r="A475" s="39">
        <v>1182</v>
      </c>
      <c r="B475" s="39" t="s">
        <v>2288</v>
      </c>
      <c r="C475" s="38" t="s">
        <v>462</v>
      </c>
      <c r="F475"/>
    </row>
    <row r="476" spans="1:6" x14ac:dyDescent="0.25">
      <c r="A476" s="39">
        <v>1183</v>
      </c>
      <c r="B476" s="39" t="s">
        <v>2286</v>
      </c>
      <c r="C476" s="38" t="s">
        <v>463</v>
      </c>
      <c r="F476"/>
    </row>
    <row r="477" spans="1:6" x14ac:dyDescent="0.25">
      <c r="A477" s="39">
        <v>1184</v>
      </c>
      <c r="B477" s="39" t="s">
        <v>3142</v>
      </c>
      <c r="C477" s="38" t="s">
        <v>464</v>
      </c>
      <c r="F477"/>
    </row>
    <row r="478" spans="1:6" x14ac:dyDescent="0.25">
      <c r="A478" s="39">
        <v>1185</v>
      </c>
      <c r="B478" s="39" t="s">
        <v>2288</v>
      </c>
      <c r="C478" s="38" t="s">
        <v>465</v>
      </c>
      <c r="F478"/>
    </row>
    <row r="479" spans="1:6" x14ac:dyDescent="0.25">
      <c r="A479" s="39">
        <v>1188</v>
      </c>
      <c r="B479" s="39" t="s">
        <v>3142</v>
      </c>
      <c r="C479" s="38" t="s">
        <v>466</v>
      </c>
      <c r="F479"/>
    </row>
    <row r="480" spans="1:6" ht="30" x14ac:dyDescent="0.25">
      <c r="A480" s="39">
        <v>1189</v>
      </c>
      <c r="B480" s="39" t="s">
        <v>3142</v>
      </c>
      <c r="C480" s="38" t="s">
        <v>467</v>
      </c>
      <c r="F480"/>
    </row>
    <row r="481" spans="1:6" x14ac:dyDescent="0.25">
      <c r="A481" s="39">
        <v>1190</v>
      </c>
      <c r="B481" s="39" t="s">
        <v>3142</v>
      </c>
      <c r="C481" s="38" t="s">
        <v>468</v>
      </c>
      <c r="F481"/>
    </row>
    <row r="482" spans="1:6" x14ac:dyDescent="0.25">
      <c r="A482" s="39">
        <v>1191</v>
      </c>
      <c r="B482" s="39" t="s">
        <v>3142</v>
      </c>
      <c r="C482" s="38" t="s">
        <v>469</v>
      </c>
      <c r="F482"/>
    </row>
    <row r="483" spans="1:6" x14ac:dyDescent="0.25">
      <c r="A483" s="39">
        <v>1192</v>
      </c>
      <c r="B483" s="39" t="s">
        <v>3142</v>
      </c>
      <c r="C483" s="38" t="s">
        <v>470</v>
      </c>
      <c r="F483"/>
    </row>
    <row r="484" spans="1:6" x14ac:dyDescent="0.25">
      <c r="A484" s="39">
        <v>1193</v>
      </c>
      <c r="B484" s="39" t="s">
        <v>3142</v>
      </c>
      <c r="C484" s="38" t="s">
        <v>471</v>
      </c>
      <c r="F484"/>
    </row>
    <row r="485" spans="1:6" x14ac:dyDescent="0.25">
      <c r="A485" s="39">
        <v>1194</v>
      </c>
      <c r="B485" s="39" t="s">
        <v>3142</v>
      </c>
      <c r="C485" s="38" t="s">
        <v>472</v>
      </c>
      <c r="F485"/>
    </row>
    <row r="486" spans="1:6" x14ac:dyDescent="0.25">
      <c r="A486" s="39">
        <v>1195</v>
      </c>
      <c r="B486" s="39" t="s">
        <v>3142</v>
      </c>
      <c r="C486" s="38" t="s">
        <v>473</v>
      </c>
      <c r="F486"/>
    </row>
    <row r="487" spans="1:6" x14ac:dyDescent="0.25">
      <c r="A487" s="39">
        <v>1196</v>
      </c>
      <c r="B487" s="39" t="s">
        <v>3142</v>
      </c>
      <c r="C487" s="38" t="s">
        <v>474</v>
      </c>
      <c r="F487"/>
    </row>
    <row r="488" spans="1:6" ht="30" x14ac:dyDescent="0.25">
      <c r="A488" s="39">
        <v>1197</v>
      </c>
      <c r="B488" s="39" t="s">
        <v>3142</v>
      </c>
      <c r="C488" s="38" t="s">
        <v>475</v>
      </c>
      <c r="F488"/>
    </row>
    <row r="489" spans="1:6" ht="30" x14ac:dyDescent="0.25">
      <c r="A489" s="39">
        <v>1198</v>
      </c>
      <c r="B489" s="39" t="s">
        <v>3142</v>
      </c>
      <c r="C489" s="38" t="s">
        <v>476</v>
      </c>
      <c r="F489"/>
    </row>
    <row r="490" spans="1:6" x14ac:dyDescent="0.25">
      <c r="A490" s="39">
        <v>1199</v>
      </c>
      <c r="B490" s="39" t="s">
        <v>2288</v>
      </c>
      <c r="C490" s="38" t="s">
        <v>477</v>
      </c>
      <c r="F490"/>
    </row>
    <row r="491" spans="1:6" x14ac:dyDescent="0.25">
      <c r="A491" s="39">
        <v>1201</v>
      </c>
      <c r="B491" s="39" t="s">
        <v>3142</v>
      </c>
      <c r="C491" s="38" t="s">
        <v>478</v>
      </c>
      <c r="F491"/>
    </row>
    <row r="492" spans="1:6" ht="30" x14ac:dyDescent="0.25">
      <c r="A492" s="39">
        <v>1202</v>
      </c>
      <c r="B492" s="39" t="s">
        <v>3142</v>
      </c>
      <c r="C492" s="38" t="s">
        <v>479</v>
      </c>
      <c r="F492"/>
    </row>
    <row r="493" spans="1:6" x14ac:dyDescent="0.25">
      <c r="A493" s="39">
        <v>1203</v>
      </c>
      <c r="B493" s="39" t="s">
        <v>3142</v>
      </c>
      <c r="C493" s="38" t="s">
        <v>480</v>
      </c>
      <c r="F493"/>
    </row>
    <row r="494" spans="1:6" ht="30" x14ac:dyDescent="0.25">
      <c r="A494" s="39">
        <v>1204</v>
      </c>
      <c r="B494" s="39" t="s">
        <v>3142</v>
      </c>
      <c r="C494" s="38" t="s">
        <v>481</v>
      </c>
      <c r="F494"/>
    </row>
    <row r="495" spans="1:6" x14ac:dyDescent="0.25">
      <c r="A495" s="39">
        <v>1206</v>
      </c>
      <c r="B495" s="39" t="s">
        <v>3142</v>
      </c>
      <c r="C495" s="38" t="s">
        <v>482</v>
      </c>
      <c r="F495"/>
    </row>
    <row r="496" spans="1:6" x14ac:dyDescent="0.25">
      <c r="A496" s="39">
        <v>1207</v>
      </c>
      <c r="B496" s="39" t="s">
        <v>3142</v>
      </c>
      <c r="C496" s="38" t="s">
        <v>483</v>
      </c>
      <c r="F496"/>
    </row>
    <row r="497" spans="1:6" x14ac:dyDescent="0.25">
      <c r="A497" s="39">
        <v>1208</v>
      </c>
      <c r="B497" s="39" t="s">
        <v>3142</v>
      </c>
      <c r="C497" s="38" t="s">
        <v>484</v>
      </c>
      <c r="F497"/>
    </row>
    <row r="498" spans="1:6" ht="75" x14ac:dyDescent="0.25">
      <c r="A498" s="39">
        <v>1210</v>
      </c>
      <c r="B498" s="39" t="s">
        <v>3142</v>
      </c>
      <c r="C498" s="38" t="s">
        <v>485</v>
      </c>
      <c r="F498"/>
    </row>
    <row r="499" spans="1:6" x14ac:dyDescent="0.25">
      <c r="A499" s="39">
        <v>1212</v>
      </c>
      <c r="B499" s="39" t="s">
        <v>3142</v>
      </c>
      <c r="C499" s="38" t="s">
        <v>486</v>
      </c>
      <c r="F499"/>
    </row>
    <row r="500" spans="1:6" x14ac:dyDescent="0.25">
      <c r="A500" s="39">
        <v>1213</v>
      </c>
      <c r="B500" s="39" t="s">
        <v>3142</v>
      </c>
      <c r="C500" s="38" t="s">
        <v>487</v>
      </c>
      <c r="F500"/>
    </row>
    <row r="501" spans="1:6" x14ac:dyDescent="0.25">
      <c r="A501" s="39">
        <v>1214</v>
      </c>
      <c r="B501" s="39" t="s">
        <v>3142</v>
      </c>
      <c r="C501" s="38" t="s">
        <v>488</v>
      </c>
      <c r="F501"/>
    </row>
    <row r="502" spans="1:6" x14ac:dyDescent="0.25">
      <c r="A502" s="39">
        <v>1216</v>
      </c>
      <c r="B502" s="39" t="s">
        <v>3142</v>
      </c>
      <c r="C502" s="38" t="s">
        <v>489</v>
      </c>
      <c r="F502"/>
    </row>
    <row r="503" spans="1:6" x14ac:dyDescent="0.25">
      <c r="A503" s="39">
        <v>1218</v>
      </c>
      <c r="B503" s="39" t="s">
        <v>3142</v>
      </c>
      <c r="C503" s="38" t="s">
        <v>490</v>
      </c>
      <c r="F503"/>
    </row>
    <row r="504" spans="1:6" x14ac:dyDescent="0.25">
      <c r="A504" s="39">
        <v>1219</v>
      </c>
      <c r="B504" s="39" t="s">
        <v>3142</v>
      </c>
      <c r="C504" s="38" t="s">
        <v>491</v>
      </c>
      <c r="F504"/>
    </row>
    <row r="505" spans="1:6" x14ac:dyDescent="0.25">
      <c r="A505" s="39">
        <v>1220</v>
      </c>
      <c r="B505" s="39" t="s">
        <v>3142</v>
      </c>
      <c r="C505" s="38" t="s">
        <v>492</v>
      </c>
      <c r="F505"/>
    </row>
    <row r="506" spans="1:6" x14ac:dyDescent="0.25">
      <c r="A506" s="39">
        <v>1221</v>
      </c>
      <c r="B506" s="39" t="s">
        <v>3142</v>
      </c>
      <c r="C506" s="38" t="s">
        <v>493</v>
      </c>
      <c r="F506"/>
    </row>
    <row r="507" spans="1:6" x14ac:dyDescent="0.25">
      <c r="A507" s="39">
        <v>1222</v>
      </c>
      <c r="B507" s="39" t="s">
        <v>3142</v>
      </c>
      <c r="C507" s="38" t="s">
        <v>494</v>
      </c>
      <c r="F507"/>
    </row>
    <row r="508" spans="1:6" x14ac:dyDescent="0.25">
      <c r="A508" s="39">
        <v>1223</v>
      </c>
      <c r="B508" s="39" t="s">
        <v>3142</v>
      </c>
      <c r="C508" s="38" t="s">
        <v>495</v>
      </c>
      <c r="F508"/>
    </row>
    <row r="509" spans="1:6" x14ac:dyDescent="0.25">
      <c r="A509" s="39">
        <v>1224</v>
      </c>
      <c r="B509" s="39" t="s">
        <v>3142</v>
      </c>
      <c r="C509" s="38" t="s">
        <v>496</v>
      </c>
      <c r="F509"/>
    </row>
    <row r="510" spans="1:6" ht="45" x14ac:dyDescent="0.25">
      <c r="A510" s="39">
        <v>1228</v>
      </c>
      <c r="B510" s="39" t="s">
        <v>3142</v>
      </c>
      <c r="C510" s="38" t="s">
        <v>497</v>
      </c>
      <c r="F510"/>
    </row>
    <row r="511" spans="1:6" x14ac:dyDescent="0.25">
      <c r="A511" s="39">
        <v>1229</v>
      </c>
      <c r="B511" s="39" t="s">
        <v>3142</v>
      </c>
      <c r="C511" s="38" t="s">
        <v>498</v>
      </c>
      <c r="F511"/>
    </row>
    <row r="512" spans="1:6" x14ac:dyDescent="0.25">
      <c r="A512" s="39">
        <v>1230</v>
      </c>
      <c r="B512" s="39" t="s">
        <v>3142</v>
      </c>
      <c r="C512" s="38" t="s">
        <v>499</v>
      </c>
      <c r="F512"/>
    </row>
    <row r="513" spans="1:6" x14ac:dyDescent="0.25">
      <c r="A513" s="39">
        <v>1231</v>
      </c>
      <c r="B513" s="39" t="s">
        <v>3142</v>
      </c>
      <c r="C513" s="38" t="s">
        <v>500</v>
      </c>
      <c r="F513"/>
    </row>
    <row r="514" spans="1:6" x14ac:dyDescent="0.25">
      <c r="A514" s="39">
        <v>1233</v>
      </c>
      <c r="B514" s="39" t="s">
        <v>3142</v>
      </c>
      <c r="C514" s="38" t="s">
        <v>501</v>
      </c>
      <c r="F514"/>
    </row>
    <row r="515" spans="1:6" x14ac:dyDescent="0.25">
      <c r="A515" s="39">
        <v>1234</v>
      </c>
      <c r="B515" s="39" t="s">
        <v>3142</v>
      </c>
      <c r="C515" s="38" t="s">
        <v>502</v>
      </c>
      <c r="F515"/>
    </row>
    <row r="516" spans="1:6" x14ac:dyDescent="0.25">
      <c r="A516" s="39">
        <v>1235</v>
      </c>
      <c r="B516" s="39" t="s">
        <v>3142</v>
      </c>
      <c r="C516" s="38" t="s">
        <v>503</v>
      </c>
      <c r="F516"/>
    </row>
    <row r="517" spans="1:6" x14ac:dyDescent="0.25">
      <c r="A517" s="39">
        <v>1237</v>
      </c>
      <c r="B517" s="39" t="s">
        <v>3142</v>
      </c>
      <c r="C517" s="38" t="s">
        <v>504</v>
      </c>
      <c r="F517"/>
    </row>
    <row r="518" spans="1:6" x14ac:dyDescent="0.25">
      <c r="A518" s="39">
        <v>1238</v>
      </c>
      <c r="B518" s="39" t="s">
        <v>2288</v>
      </c>
      <c r="C518" s="38" t="s">
        <v>505</v>
      </c>
      <c r="F518"/>
    </row>
    <row r="519" spans="1:6" x14ac:dyDescent="0.25">
      <c r="A519" s="39">
        <v>1239</v>
      </c>
      <c r="B519" s="39" t="s">
        <v>2288</v>
      </c>
      <c r="C519" s="38" t="s">
        <v>506</v>
      </c>
      <c r="F519"/>
    </row>
    <row r="520" spans="1:6" x14ac:dyDescent="0.25">
      <c r="A520" s="39">
        <v>1242</v>
      </c>
      <c r="B520" s="39" t="s">
        <v>2286</v>
      </c>
      <c r="C520" s="38" t="s">
        <v>507</v>
      </c>
      <c r="F520"/>
    </row>
    <row r="521" spans="1:6" x14ac:dyDescent="0.25">
      <c r="A521" s="39">
        <v>1243</v>
      </c>
      <c r="B521" s="39" t="s">
        <v>3142</v>
      </c>
      <c r="C521" s="38" t="s">
        <v>508</v>
      </c>
      <c r="F521"/>
    </row>
    <row r="522" spans="1:6" x14ac:dyDescent="0.25">
      <c r="A522" s="39">
        <v>1244</v>
      </c>
      <c r="B522" s="39" t="s">
        <v>2288</v>
      </c>
      <c r="C522" s="38" t="s">
        <v>509</v>
      </c>
      <c r="F522"/>
    </row>
    <row r="523" spans="1:6" x14ac:dyDescent="0.25">
      <c r="A523" s="39">
        <v>1245</v>
      </c>
      <c r="B523" s="39" t="s">
        <v>3142</v>
      </c>
      <c r="C523" s="38" t="s">
        <v>510</v>
      </c>
      <c r="F523"/>
    </row>
    <row r="524" spans="1:6" ht="30" x14ac:dyDescent="0.25">
      <c r="A524" s="39">
        <v>1246</v>
      </c>
      <c r="B524" s="39" t="s">
        <v>3142</v>
      </c>
      <c r="C524" s="38" t="s">
        <v>511</v>
      </c>
      <c r="F524"/>
    </row>
    <row r="525" spans="1:6" ht="30" x14ac:dyDescent="0.25">
      <c r="A525" s="39">
        <v>1247</v>
      </c>
      <c r="B525" s="39" t="s">
        <v>3142</v>
      </c>
      <c r="C525" s="38" t="s">
        <v>512</v>
      </c>
      <c r="F525"/>
    </row>
    <row r="526" spans="1:6" x14ac:dyDescent="0.25">
      <c r="A526" s="39">
        <v>1248</v>
      </c>
      <c r="B526" s="39" t="s">
        <v>3142</v>
      </c>
      <c r="C526" s="38" t="s">
        <v>513</v>
      </c>
      <c r="F526"/>
    </row>
    <row r="527" spans="1:6" x14ac:dyDescent="0.25">
      <c r="A527" s="39">
        <v>1249</v>
      </c>
      <c r="B527" s="39" t="s">
        <v>3142</v>
      </c>
      <c r="C527" s="38" t="s">
        <v>514</v>
      </c>
      <c r="F527"/>
    </row>
    <row r="528" spans="1:6" x14ac:dyDescent="0.25">
      <c r="A528" s="39">
        <v>1250</v>
      </c>
      <c r="B528" s="39" t="s">
        <v>3142</v>
      </c>
      <c r="C528" s="38" t="s">
        <v>515</v>
      </c>
      <c r="F528"/>
    </row>
    <row r="529" spans="1:6" x14ac:dyDescent="0.25">
      <c r="A529" s="39">
        <v>1251</v>
      </c>
      <c r="B529" s="39" t="s">
        <v>2288</v>
      </c>
      <c r="C529" s="38" t="s">
        <v>516</v>
      </c>
      <c r="F529"/>
    </row>
    <row r="530" spans="1:6" x14ac:dyDescent="0.25">
      <c r="A530" s="39">
        <v>1259</v>
      </c>
      <c r="B530" s="39" t="s">
        <v>2288</v>
      </c>
      <c r="C530" s="38" t="s">
        <v>517</v>
      </c>
      <c r="F530"/>
    </row>
    <row r="531" spans="1:6" x14ac:dyDescent="0.25">
      <c r="A531" s="39">
        <v>1261</v>
      </c>
      <c r="B531" s="39" t="s">
        <v>3142</v>
      </c>
      <c r="C531" s="38" t="s">
        <v>518</v>
      </c>
      <c r="F531"/>
    </row>
    <row r="532" spans="1:6" x14ac:dyDescent="0.25">
      <c r="A532" s="39">
        <v>1262</v>
      </c>
      <c r="B532" s="39" t="s">
        <v>3142</v>
      </c>
      <c r="C532" s="38" t="s">
        <v>519</v>
      </c>
      <c r="F532"/>
    </row>
    <row r="533" spans="1:6" ht="90" x14ac:dyDescent="0.25">
      <c r="A533" s="39">
        <v>1263</v>
      </c>
      <c r="B533" s="39" t="s">
        <v>3142</v>
      </c>
      <c r="C533" s="38" t="s">
        <v>520</v>
      </c>
      <c r="F533"/>
    </row>
    <row r="534" spans="1:6" x14ac:dyDescent="0.25">
      <c r="A534" s="39">
        <v>1264</v>
      </c>
      <c r="B534" s="39" t="s">
        <v>3142</v>
      </c>
      <c r="C534" s="38" t="s">
        <v>521</v>
      </c>
      <c r="F534"/>
    </row>
    <row r="535" spans="1:6" x14ac:dyDescent="0.25">
      <c r="A535" s="39">
        <v>1265</v>
      </c>
      <c r="B535" s="39" t="s">
        <v>3142</v>
      </c>
      <c r="C535" s="38" t="s">
        <v>522</v>
      </c>
      <c r="F535"/>
    </row>
    <row r="536" spans="1:6" ht="30" x14ac:dyDescent="0.25">
      <c r="A536" s="39">
        <v>1266</v>
      </c>
      <c r="B536" s="39" t="s">
        <v>3142</v>
      </c>
      <c r="C536" s="38" t="s">
        <v>523</v>
      </c>
      <c r="F536"/>
    </row>
    <row r="537" spans="1:6" x14ac:dyDescent="0.25">
      <c r="A537" s="39">
        <v>1267</v>
      </c>
      <c r="B537" s="39" t="s">
        <v>3142</v>
      </c>
      <c r="C537" s="38" t="s">
        <v>524</v>
      </c>
      <c r="F537"/>
    </row>
    <row r="538" spans="1:6" ht="30" x14ac:dyDescent="0.25">
      <c r="A538" s="39">
        <v>1268</v>
      </c>
      <c r="B538" s="39" t="s">
        <v>3142</v>
      </c>
      <c r="C538" s="38" t="s">
        <v>525</v>
      </c>
      <c r="F538"/>
    </row>
    <row r="539" spans="1:6" x14ac:dyDescent="0.25">
      <c r="A539" s="39">
        <v>1272</v>
      </c>
      <c r="B539" s="39" t="s">
        <v>3142</v>
      </c>
      <c r="C539" s="38" t="s">
        <v>526</v>
      </c>
      <c r="F539"/>
    </row>
    <row r="540" spans="1:6" x14ac:dyDescent="0.25">
      <c r="A540" s="39">
        <v>1274</v>
      </c>
      <c r="B540" s="39" t="s">
        <v>3142</v>
      </c>
      <c r="C540" s="38" t="s">
        <v>527</v>
      </c>
      <c r="F540"/>
    </row>
    <row r="541" spans="1:6" x14ac:dyDescent="0.25">
      <c r="A541" s="39">
        <v>1275</v>
      </c>
      <c r="B541" s="39" t="s">
        <v>3142</v>
      </c>
      <c r="C541" s="38" t="s">
        <v>528</v>
      </c>
      <c r="F541"/>
    </row>
    <row r="542" spans="1:6" x14ac:dyDescent="0.25">
      <c r="A542" s="39">
        <v>1276</v>
      </c>
      <c r="B542" s="39" t="s">
        <v>3142</v>
      </c>
      <c r="C542" s="38" t="s">
        <v>529</v>
      </c>
      <c r="F542"/>
    </row>
    <row r="543" spans="1:6" x14ac:dyDescent="0.25">
      <c r="A543" s="39">
        <v>1277</v>
      </c>
      <c r="B543" s="39" t="s">
        <v>3142</v>
      </c>
      <c r="C543" s="38" t="s">
        <v>530</v>
      </c>
      <c r="F543"/>
    </row>
    <row r="544" spans="1:6" x14ac:dyDescent="0.25">
      <c r="A544" s="39">
        <v>1278</v>
      </c>
      <c r="B544" s="39" t="s">
        <v>3142</v>
      </c>
      <c r="C544" s="38" t="s">
        <v>531</v>
      </c>
      <c r="F544"/>
    </row>
    <row r="545" spans="1:6" x14ac:dyDescent="0.25">
      <c r="A545" s="39">
        <v>1279</v>
      </c>
      <c r="B545" s="39" t="s">
        <v>3142</v>
      </c>
      <c r="C545" s="38" t="s">
        <v>532</v>
      </c>
      <c r="F545"/>
    </row>
    <row r="546" spans="1:6" x14ac:dyDescent="0.25">
      <c r="A546" s="39">
        <v>1280</v>
      </c>
      <c r="B546" s="39" t="s">
        <v>3142</v>
      </c>
      <c r="C546" s="38" t="s">
        <v>533</v>
      </c>
      <c r="F546"/>
    </row>
    <row r="547" spans="1:6" x14ac:dyDescent="0.25">
      <c r="A547" s="39">
        <v>1281</v>
      </c>
      <c r="B547" s="39" t="s">
        <v>3142</v>
      </c>
      <c r="C547" s="38" t="s">
        <v>534</v>
      </c>
      <c r="F547"/>
    </row>
    <row r="548" spans="1:6" x14ac:dyDescent="0.25">
      <c r="A548" s="39">
        <v>1282</v>
      </c>
      <c r="B548" s="39" t="s">
        <v>3142</v>
      </c>
      <c r="C548" s="38" t="s">
        <v>535</v>
      </c>
      <c r="F548"/>
    </row>
    <row r="549" spans="1:6" x14ac:dyDescent="0.25">
      <c r="A549" s="39">
        <v>1286</v>
      </c>
      <c r="B549" s="39" t="s">
        <v>3142</v>
      </c>
      <c r="C549" s="38" t="s">
        <v>536</v>
      </c>
      <c r="F549"/>
    </row>
    <row r="550" spans="1:6" x14ac:dyDescent="0.25">
      <c r="A550" s="39">
        <v>1287</v>
      </c>
      <c r="B550" s="39" t="s">
        <v>3142</v>
      </c>
      <c r="C550" s="38" t="s">
        <v>537</v>
      </c>
      <c r="F550"/>
    </row>
    <row r="551" spans="1:6" x14ac:dyDescent="0.25">
      <c r="A551" s="39">
        <v>1288</v>
      </c>
      <c r="B551" s="39" t="s">
        <v>3142</v>
      </c>
      <c r="C551" s="38" t="s">
        <v>538</v>
      </c>
      <c r="F551"/>
    </row>
    <row r="552" spans="1:6" ht="30" x14ac:dyDescent="0.25">
      <c r="A552" s="39">
        <v>1289</v>
      </c>
      <c r="B552" s="39" t="s">
        <v>3142</v>
      </c>
      <c r="C552" s="38" t="s">
        <v>539</v>
      </c>
      <c r="F552"/>
    </row>
    <row r="553" spans="1:6" ht="30" x14ac:dyDescent="0.25">
      <c r="A553" s="39">
        <v>1292</v>
      </c>
      <c r="B553" s="39" t="s">
        <v>3142</v>
      </c>
      <c r="C553" s="38" t="s">
        <v>540</v>
      </c>
      <c r="F553"/>
    </row>
    <row r="554" spans="1:6" x14ac:dyDescent="0.25">
      <c r="A554" s="39">
        <v>1293</v>
      </c>
      <c r="B554" s="39" t="s">
        <v>3142</v>
      </c>
      <c r="C554" s="38" t="s">
        <v>541</v>
      </c>
      <c r="F554"/>
    </row>
    <row r="555" spans="1:6" x14ac:dyDescent="0.25">
      <c r="A555" s="39">
        <v>1294</v>
      </c>
      <c r="B555" s="39" t="s">
        <v>3142</v>
      </c>
      <c r="C555" s="38" t="s">
        <v>542</v>
      </c>
      <c r="F555"/>
    </row>
    <row r="556" spans="1:6" x14ac:dyDescent="0.25">
      <c r="A556" s="39">
        <v>1295</v>
      </c>
      <c r="B556" s="39" t="s">
        <v>2286</v>
      </c>
      <c r="C556" s="38" t="s">
        <v>543</v>
      </c>
      <c r="F556"/>
    </row>
    <row r="557" spans="1:6" x14ac:dyDescent="0.25">
      <c r="A557" s="39">
        <v>1296</v>
      </c>
      <c r="B557" s="39" t="s">
        <v>3142</v>
      </c>
      <c r="C557" s="38" t="s">
        <v>544</v>
      </c>
      <c r="F557"/>
    </row>
    <row r="558" spans="1:6" ht="45" x14ac:dyDescent="0.25">
      <c r="A558" s="39">
        <v>1297</v>
      </c>
      <c r="B558" s="39" t="s">
        <v>3142</v>
      </c>
      <c r="C558" s="38" t="s">
        <v>545</v>
      </c>
      <c r="F558"/>
    </row>
    <row r="559" spans="1:6" x14ac:dyDescent="0.25">
      <c r="A559" s="39">
        <v>1298</v>
      </c>
      <c r="B559" s="39" t="s">
        <v>3142</v>
      </c>
      <c r="C559" s="38" t="s">
        <v>546</v>
      </c>
      <c r="F559"/>
    </row>
    <row r="560" spans="1:6" x14ac:dyDescent="0.25">
      <c r="A560" s="39">
        <v>1299</v>
      </c>
      <c r="B560" s="39" t="s">
        <v>3142</v>
      </c>
      <c r="C560" s="38" t="s">
        <v>547</v>
      </c>
      <c r="F560"/>
    </row>
    <row r="561" spans="1:6" x14ac:dyDescent="0.25">
      <c r="A561" s="39">
        <v>1300</v>
      </c>
      <c r="B561" s="39" t="s">
        <v>3142</v>
      </c>
      <c r="C561" s="38" t="s">
        <v>548</v>
      </c>
      <c r="F561"/>
    </row>
    <row r="562" spans="1:6" x14ac:dyDescent="0.25">
      <c r="A562" s="39">
        <v>1301</v>
      </c>
      <c r="B562" s="39" t="s">
        <v>3142</v>
      </c>
      <c r="C562" s="38" t="s">
        <v>549</v>
      </c>
      <c r="F562"/>
    </row>
    <row r="563" spans="1:6" x14ac:dyDescent="0.25">
      <c r="A563" s="39">
        <v>1302</v>
      </c>
      <c r="B563" s="39" t="s">
        <v>3142</v>
      </c>
      <c r="C563" s="38" t="s">
        <v>550</v>
      </c>
      <c r="F563"/>
    </row>
    <row r="564" spans="1:6" x14ac:dyDescent="0.25">
      <c r="A564" s="39">
        <v>1303</v>
      </c>
      <c r="B564" s="39" t="s">
        <v>3142</v>
      </c>
      <c r="C564" s="38" t="s">
        <v>551</v>
      </c>
      <c r="F564"/>
    </row>
    <row r="565" spans="1:6" x14ac:dyDescent="0.25">
      <c r="A565" s="39">
        <v>1304</v>
      </c>
      <c r="B565" s="39" t="s">
        <v>3142</v>
      </c>
      <c r="C565" s="38" t="s">
        <v>552</v>
      </c>
      <c r="F565"/>
    </row>
    <row r="566" spans="1:6" x14ac:dyDescent="0.25">
      <c r="A566" s="39">
        <v>1305</v>
      </c>
      <c r="B566" s="39" t="s">
        <v>3142</v>
      </c>
      <c r="C566" s="38" t="s">
        <v>553</v>
      </c>
      <c r="F566"/>
    </row>
    <row r="567" spans="1:6" x14ac:dyDescent="0.25">
      <c r="A567" s="39">
        <v>1306</v>
      </c>
      <c r="B567" s="39" t="s">
        <v>3142</v>
      </c>
      <c r="C567" s="38" t="s">
        <v>554</v>
      </c>
      <c r="F567"/>
    </row>
    <row r="568" spans="1:6" x14ac:dyDescent="0.25">
      <c r="A568" s="39">
        <v>1307</v>
      </c>
      <c r="B568" s="39" t="s">
        <v>3142</v>
      </c>
      <c r="C568" s="38" t="s">
        <v>555</v>
      </c>
      <c r="F568"/>
    </row>
    <row r="569" spans="1:6" ht="30" x14ac:dyDescent="0.25">
      <c r="A569" s="39">
        <v>1308</v>
      </c>
      <c r="B569" s="39" t="s">
        <v>3142</v>
      </c>
      <c r="C569" s="38" t="s">
        <v>556</v>
      </c>
      <c r="F569"/>
    </row>
    <row r="570" spans="1:6" x14ac:dyDescent="0.25">
      <c r="A570" s="39">
        <v>1309</v>
      </c>
      <c r="B570" s="39" t="s">
        <v>3138</v>
      </c>
      <c r="C570" s="38" t="s">
        <v>557</v>
      </c>
      <c r="F570"/>
    </row>
    <row r="571" spans="1:6" ht="45" x14ac:dyDescent="0.25">
      <c r="A571" s="39">
        <v>1310</v>
      </c>
      <c r="B571" s="39" t="s">
        <v>3138</v>
      </c>
      <c r="C571" s="38" t="s">
        <v>558</v>
      </c>
      <c r="F571"/>
    </row>
    <row r="572" spans="1:6" x14ac:dyDescent="0.25">
      <c r="A572" s="39">
        <v>1312</v>
      </c>
      <c r="B572" s="39" t="s">
        <v>3138</v>
      </c>
      <c r="C572" s="38" t="s">
        <v>559</v>
      </c>
      <c r="F572"/>
    </row>
    <row r="573" spans="1:6" x14ac:dyDescent="0.25">
      <c r="A573" s="39">
        <v>1313</v>
      </c>
      <c r="B573" s="39" t="s">
        <v>3138</v>
      </c>
      <c r="C573" s="38" t="s">
        <v>560</v>
      </c>
      <c r="F573"/>
    </row>
    <row r="574" spans="1:6" ht="30" x14ac:dyDescent="0.25">
      <c r="A574" s="39">
        <v>1314</v>
      </c>
      <c r="B574" s="39" t="s">
        <v>3138</v>
      </c>
      <c r="C574" s="38" t="s">
        <v>561</v>
      </c>
      <c r="F574"/>
    </row>
    <row r="575" spans="1:6" x14ac:dyDescent="0.25">
      <c r="A575" s="39">
        <v>1318</v>
      </c>
      <c r="B575" s="39" t="s">
        <v>3138</v>
      </c>
      <c r="C575" s="38" t="s">
        <v>562</v>
      </c>
      <c r="F575"/>
    </row>
    <row r="576" spans="1:6" ht="30" x14ac:dyDescent="0.25">
      <c r="A576" s="39">
        <v>1320</v>
      </c>
      <c r="B576" s="39" t="s">
        <v>3138</v>
      </c>
      <c r="C576" s="38" t="s">
        <v>563</v>
      </c>
      <c r="F576"/>
    </row>
    <row r="577" spans="1:6" ht="45" x14ac:dyDescent="0.25">
      <c r="A577" s="39">
        <v>1321</v>
      </c>
      <c r="B577" s="39" t="s">
        <v>3138</v>
      </c>
      <c r="C577" s="38" t="s">
        <v>564</v>
      </c>
      <c r="F577"/>
    </row>
    <row r="578" spans="1:6" ht="45" x14ac:dyDescent="0.25">
      <c r="A578" s="39">
        <v>1322</v>
      </c>
      <c r="B578" s="39" t="s">
        <v>3138</v>
      </c>
      <c r="C578" s="38" t="s">
        <v>565</v>
      </c>
      <c r="F578"/>
    </row>
    <row r="579" spans="1:6" x14ac:dyDescent="0.25">
      <c r="A579" s="39">
        <v>1323</v>
      </c>
      <c r="B579" s="39" t="s">
        <v>3138</v>
      </c>
      <c r="C579" s="38" t="s">
        <v>566</v>
      </c>
      <c r="F579"/>
    </row>
    <row r="580" spans="1:6" ht="45" x14ac:dyDescent="0.25">
      <c r="A580" s="39">
        <v>1324</v>
      </c>
      <c r="B580" s="39" t="s">
        <v>3138</v>
      </c>
      <c r="C580" s="38" t="s">
        <v>567</v>
      </c>
      <c r="F580"/>
    </row>
    <row r="581" spans="1:6" ht="30" x14ac:dyDescent="0.25">
      <c r="A581" s="39">
        <v>1325</v>
      </c>
      <c r="B581" s="39" t="s">
        <v>3138</v>
      </c>
      <c r="C581" s="38" t="s">
        <v>568</v>
      </c>
      <c r="F581"/>
    </row>
    <row r="582" spans="1:6" ht="30" x14ac:dyDescent="0.25">
      <c r="A582" s="39">
        <v>1326</v>
      </c>
      <c r="B582" s="39" t="s">
        <v>3138</v>
      </c>
      <c r="C582" s="38" t="s">
        <v>569</v>
      </c>
      <c r="F582"/>
    </row>
    <row r="583" spans="1:6" ht="45" x14ac:dyDescent="0.25">
      <c r="A583" s="39">
        <v>1327</v>
      </c>
      <c r="B583" s="39" t="s">
        <v>3138</v>
      </c>
      <c r="C583" s="38" t="s">
        <v>571</v>
      </c>
      <c r="F583"/>
    </row>
    <row r="584" spans="1:6" x14ac:dyDescent="0.25">
      <c r="A584" s="39">
        <v>1328</v>
      </c>
      <c r="B584" s="39" t="s">
        <v>3138</v>
      </c>
      <c r="C584" s="38" t="s">
        <v>572</v>
      </c>
      <c r="F584"/>
    </row>
    <row r="585" spans="1:6" x14ac:dyDescent="0.25">
      <c r="A585" s="39">
        <v>1330</v>
      </c>
      <c r="B585" s="39" t="s">
        <v>3138</v>
      </c>
      <c r="C585" s="38" t="s">
        <v>573</v>
      </c>
      <c r="F585"/>
    </row>
    <row r="586" spans="1:6" x14ac:dyDescent="0.25">
      <c r="A586" s="39">
        <v>1331</v>
      </c>
      <c r="B586" s="39" t="s">
        <v>3138</v>
      </c>
      <c r="C586" s="38" t="s">
        <v>574</v>
      </c>
      <c r="F586"/>
    </row>
    <row r="587" spans="1:6" x14ac:dyDescent="0.25">
      <c r="A587" s="39">
        <v>1332</v>
      </c>
      <c r="B587" s="39" t="s">
        <v>3138</v>
      </c>
      <c r="C587" s="38" t="s">
        <v>575</v>
      </c>
      <c r="F587"/>
    </row>
    <row r="588" spans="1:6" x14ac:dyDescent="0.25">
      <c r="A588" s="39">
        <v>1333</v>
      </c>
      <c r="B588" s="39" t="s">
        <v>3138</v>
      </c>
      <c r="C588" s="38" t="s">
        <v>576</v>
      </c>
      <c r="F588"/>
    </row>
    <row r="589" spans="1:6" x14ac:dyDescent="0.25">
      <c r="A589" s="39">
        <v>1334</v>
      </c>
      <c r="B589" s="39" t="s">
        <v>3138</v>
      </c>
      <c r="C589" s="38" t="s">
        <v>577</v>
      </c>
      <c r="F589"/>
    </row>
    <row r="590" spans="1:6" ht="45" x14ac:dyDescent="0.25">
      <c r="A590" s="39">
        <v>1336</v>
      </c>
      <c r="B590" s="39" t="s">
        <v>3138</v>
      </c>
      <c r="C590" s="38" t="s">
        <v>578</v>
      </c>
      <c r="F590"/>
    </row>
    <row r="591" spans="1:6" ht="30" x14ac:dyDescent="0.25">
      <c r="A591" s="39">
        <v>1337</v>
      </c>
      <c r="B591" s="39" t="s">
        <v>3138</v>
      </c>
      <c r="C591" s="38" t="s">
        <v>579</v>
      </c>
      <c r="F591"/>
    </row>
    <row r="592" spans="1:6" x14ac:dyDescent="0.25">
      <c r="A592" s="39">
        <v>1338</v>
      </c>
      <c r="B592" s="39" t="s">
        <v>3138</v>
      </c>
      <c r="C592" s="38" t="s">
        <v>580</v>
      </c>
      <c r="F592"/>
    </row>
    <row r="593" spans="1:6" ht="45" x14ac:dyDescent="0.25">
      <c r="A593" s="39">
        <v>1339</v>
      </c>
      <c r="B593" s="39" t="s">
        <v>3138</v>
      </c>
      <c r="C593" s="38" t="s">
        <v>581</v>
      </c>
      <c r="F593"/>
    </row>
    <row r="594" spans="1:6" ht="45" x14ac:dyDescent="0.25">
      <c r="A594" s="39">
        <v>1340</v>
      </c>
      <c r="B594" s="39" t="s">
        <v>2286</v>
      </c>
      <c r="C594" s="38" t="s">
        <v>582</v>
      </c>
      <c r="F594"/>
    </row>
    <row r="595" spans="1:6" ht="45" x14ac:dyDescent="0.25">
      <c r="A595" s="39">
        <v>1341</v>
      </c>
      <c r="B595" s="39" t="s">
        <v>3138</v>
      </c>
      <c r="C595" s="38" t="s">
        <v>583</v>
      </c>
      <c r="F595"/>
    </row>
    <row r="596" spans="1:6" ht="30" x14ac:dyDescent="0.25">
      <c r="A596" s="39">
        <v>1343</v>
      </c>
      <c r="B596" s="39" t="s">
        <v>3138</v>
      </c>
      <c r="C596" s="38" t="s">
        <v>584</v>
      </c>
      <c r="F596"/>
    </row>
    <row r="597" spans="1:6" ht="30" x14ac:dyDescent="0.25">
      <c r="A597" s="39">
        <v>1344</v>
      </c>
      <c r="B597" s="39" t="s">
        <v>3138</v>
      </c>
      <c r="C597" s="38" t="s">
        <v>585</v>
      </c>
      <c r="F597"/>
    </row>
    <row r="598" spans="1:6" ht="60" x14ac:dyDescent="0.25">
      <c r="A598" s="39">
        <v>1345</v>
      </c>
      <c r="B598" s="39" t="s">
        <v>3138</v>
      </c>
      <c r="C598" s="38" t="s">
        <v>586</v>
      </c>
      <c r="F598"/>
    </row>
    <row r="599" spans="1:6" x14ac:dyDescent="0.25">
      <c r="A599" s="39">
        <v>1346</v>
      </c>
      <c r="B599" s="39" t="s">
        <v>3138</v>
      </c>
      <c r="C599" s="38" t="s">
        <v>587</v>
      </c>
      <c r="F599"/>
    </row>
    <row r="600" spans="1:6" ht="30" x14ac:dyDescent="0.25">
      <c r="A600" s="39">
        <v>1347</v>
      </c>
      <c r="B600" s="39" t="s">
        <v>3138</v>
      </c>
      <c r="C600" s="38" t="s">
        <v>588</v>
      </c>
      <c r="F600"/>
    </row>
    <row r="601" spans="1:6" ht="45" x14ac:dyDescent="0.25">
      <c r="A601" s="39">
        <v>1348</v>
      </c>
      <c r="B601" s="39" t="s">
        <v>3138</v>
      </c>
      <c r="C601" s="38" t="s">
        <v>589</v>
      </c>
      <c r="F601"/>
    </row>
    <row r="602" spans="1:6" ht="45" x14ac:dyDescent="0.25">
      <c r="A602" s="39">
        <v>1349</v>
      </c>
      <c r="B602" s="39" t="s">
        <v>3138</v>
      </c>
      <c r="C602" s="38" t="s">
        <v>590</v>
      </c>
      <c r="F602"/>
    </row>
    <row r="603" spans="1:6" x14ac:dyDescent="0.25">
      <c r="A603" s="39">
        <v>1350</v>
      </c>
      <c r="B603" s="39" t="s">
        <v>3138</v>
      </c>
      <c r="C603" s="38" t="s">
        <v>591</v>
      </c>
      <c r="F603"/>
    </row>
    <row r="604" spans="1:6" ht="30" x14ac:dyDescent="0.25">
      <c r="A604" s="39">
        <v>1352</v>
      </c>
      <c r="B604" s="39" t="s">
        <v>3138</v>
      </c>
      <c r="C604" s="38" t="s">
        <v>592</v>
      </c>
      <c r="F604"/>
    </row>
    <row r="605" spans="1:6" ht="60" x14ac:dyDescent="0.25">
      <c r="A605" s="39">
        <v>1353</v>
      </c>
      <c r="B605" s="39" t="s">
        <v>3138</v>
      </c>
      <c r="C605" s="38" t="s">
        <v>593</v>
      </c>
      <c r="F605"/>
    </row>
    <row r="606" spans="1:6" ht="30" x14ac:dyDescent="0.25">
      <c r="A606" s="39">
        <v>1354</v>
      </c>
      <c r="B606" s="39" t="s">
        <v>3138</v>
      </c>
      <c r="C606" s="38" t="s">
        <v>594</v>
      </c>
      <c r="F606"/>
    </row>
    <row r="607" spans="1:6" ht="45" x14ac:dyDescent="0.25">
      <c r="A607" s="39">
        <v>1355</v>
      </c>
      <c r="B607" s="39" t="s">
        <v>3138</v>
      </c>
      <c r="C607" s="38" t="s">
        <v>595</v>
      </c>
      <c r="F607"/>
    </row>
    <row r="608" spans="1:6" ht="45" x14ac:dyDescent="0.25">
      <c r="A608" s="39">
        <v>1356</v>
      </c>
      <c r="B608" s="39" t="s">
        <v>3138</v>
      </c>
      <c r="C608" s="38" t="s">
        <v>596</v>
      </c>
      <c r="F608"/>
    </row>
    <row r="609" spans="1:6" ht="30" x14ac:dyDescent="0.25">
      <c r="A609" s="39">
        <v>1357</v>
      </c>
      <c r="B609" s="39" t="s">
        <v>3138</v>
      </c>
      <c r="C609" s="38" t="s">
        <v>597</v>
      </c>
      <c r="F609"/>
    </row>
    <row r="610" spans="1:6" ht="30" x14ac:dyDescent="0.25">
      <c r="A610" s="39">
        <v>1358</v>
      </c>
      <c r="B610" s="39" t="s">
        <v>3138</v>
      </c>
      <c r="C610" s="38" t="s">
        <v>598</v>
      </c>
    </row>
    <row r="611" spans="1:6" x14ac:dyDescent="0.25">
      <c r="A611" s="39">
        <v>1360</v>
      </c>
      <c r="B611" s="39" t="s">
        <v>2286</v>
      </c>
      <c r="C611" s="38" t="s">
        <v>599</v>
      </c>
    </row>
    <row r="612" spans="1:6" ht="30" x14ac:dyDescent="0.25">
      <c r="A612" s="39">
        <v>1361</v>
      </c>
      <c r="B612" s="39" t="s">
        <v>2283</v>
      </c>
      <c r="C612" s="38" t="s">
        <v>600</v>
      </c>
    </row>
    <row r="613" spans="1:6" x14ac:dyDescent="0.25">
      <c r="A613" s="39">
        <v>1362</v>
      </c>
      <c r="B613" s="39" t="s">
        <v>2283</v>
      </c>
      <c r="C613" s="38" t="s">
        <v>601</v>
      </c>
    </row>
    <row r="614" spans="1:6" x14ac:dyDescent="0.25">
      <c r="A614" s="39">
        <v>1363</v>
      </c>
      <c r="B614" s="39" t="s">
        <v>2283</v>
      </c>
      <c r="C614" s="38" t="s">
        <v>602</v>
      </c>
    </row>
    <row r="615" spans="1:6" x14ac:dyDescent="0.25">
      <c r="A615" s="39">
        <v>1364</v>
      </c>
      <c r="B615" s="39" t="s">
        <v>2283</v>
      </c>
      <c r="C615" s="38" t="s">
        <v>603</v>
      </c>
    </row>
    <row r="616" spans="1:6" x14ac:dyDescent="0.25">
      <c r="A616" s="39">
        <v>1365</v>
      </c>
      <c r="B616" s="39" t="s">
        <v>2283</v>
      </c>
      <c r="C616" s="38" t="s">
        <v>604</v>
      </c>
    </row>
    <row r="617" spans="1:6" x14ac:dyDescent="0.25">
      <c r="A617" s="39">
        <v>1366</v>
      </c>
      <c r="B617" s="39" t="s">
        <v>2283</v>
      </c>
      <c r="C617" s="38" t="s">
        <v>605</v>
      </c>
      <c r="D617" s="36"/>
      <c r="F617"/>
    </row>
    <row r="618" spans="1:6" x14ac:dyDescent="0.25">
      <c r="A618" s="39">
        <v>1369</v>
      </c>
      <c r="B618" s="39" t="s">
        <v>2283</v>
      </c>
      <c r="C618" s="38" t="s">
        <v>606</v>
      </c>
      <c r="D618" s="36"/>
      <c r="F618"/>
    </row>
    <row r="619" spans="1:6" x14ac:dyDescent="0.25">
      <c r="A619" s="39">
        <v>1370</v>
      </c>
      <c r="B619" s="39" t="s">
        <v>2283</v>
      </c>
      <c r="C619" s="38" t="s">
        <v>607</v>
      </c>
      <c r="D619" s="36"/>
      <c r="F619"/>
    </row>
    <row r="620" spans="1:6" ht="60" x14ac:dyDescent="0.25">
      <c r="A620" s="39">
        <v>1373</v>
      </c>
      <c r="B620" s="39" t="s">
        <v>2283</v>
      </c>
      <c r="C620" s="38" t="s">
        <v>608</v>
      </c>
      <c r="D620" s="36"/>
      <c r="F620"/>
    </row>
    <row r="621" spans="1:6" ht="120" x14ac:dyDescent="0.25">
      <c r="A621" s="39">
        <v>1374</v>
      </c>
      <c r="B621" s="39" t="s">
        <v>2283</v>
      </c>
      <c r="C621" s="38" t="s">
        <v>609</v>
      </c>
      <c r="D621" s="36"/>
      <c r="F621"/>
    </row>
    <row r="622" spans="1:6" ht="45" x14ac:dyDescent="0.25">
      <c r="A622" s="39">
        <v>1376</v>
      </c>
      <c r="B622" s="39" t="s">
        <v>2283</v>
      </c>
      <c r="C622" s="38" t="s">
        <v>610</v>
      </c>
      <c r="D622" s="36"/>
      <c r="F622"/>
    </row>
    <row r="623" spans="1:6" ht="45" x14ac:dyDescent="0.25">
      <c r="A623" s="39">
        <v>1378</v>
      </c>
      <c r="B623" s="39" t="s">
        <v>2283</v>
      </c>
      <c r="C623" s="38" t="s">
        <v>611</v>
      </c>
      <c r="D623" s="36"/>
      <c r="F623"/>
    </row>
    <row r="624" spans="1:6" ht="45" x14ac:dyDescent="0.25">
      <c r="A624" s="39">
        <v>1379</v>
      </c>
      <c r="B624" s="39" t="s">
        <v>2283</v>
      </c>
      <c r="C624" s="38" t="s">
        <v>612</v>
      </c>
      <c r="D624" s="36"/>
      <c r="F624"/>
    </row>
    <row r="625" spans="1:6" x14ac:dyDescent="0.25">
      <c r="A625" s="39">
        <v>1380</v>
      </c>
      <c r="B625" s="39" t="s">
        <v>2283</v>
      </c>
      <c r="C625" s="38" t="s">
        <v>613</v>
      </c>
      <c r="D625" s="36"/>
      <c r="F625"/>
    </row>
    <row r="626" spans="1:6" ht="45" x14ac:dyDescent="0.25">
      <c r="A626" s="39">
        <v>1381</v>
      </c>
      <c r="B626" s="39" t="s">
        <v>2283</v>
      </c>
      <c r="C626" s="38" t="s">
        <v>614</v>
      </c>
      <c r="D626" s="36"/>
      <c r="F626"/>
    </row>
    <row r="627" spans="1:6" ht="45" x14ac:dyDescent="0.25">
      <c r="A627" s="39">
        <v>1382</v>
      </c>
      <c r="B627" s="39" t="s">
        <v>2283</v>
      </c>
      <c r="C627" s="38" t="s">
        <v>615</v>
      </c>
      <c r="D627" s="36"/>
      <c r="F627"/>
    </row>
    <row r="628" spans="1:6" ht="30" x14ac:dyDescent="0.25">
      <c r="A628" s="39">
        <v>1383</v>
      </c>
      <c r="B628" s="39" t="s">
        <v>2283</v>
      </c>
      <c r="C628" s="38" t="s">
        <v>616</v>
      </c>
      <c r="D628" s="36"/>
      <c r="F628"/>
    </row>
    <row r="629" spans="1:6" x14ac:dyDescent="0.25">
      <c r="A629" s="39">
        <v>1384</v>
      </c>
      <c r="B629" s="39" t="s">
        <v>2283</v>
      </c>
      <c r="C629" s="38" t="s">
        <v>617</v>
      </c>
      <c r="D629" s="36"/>
      <c r="F629"/>
    </row>
    <row r="630" spans="1:6" ht="45" x14ac:dyDescent="0.25">
      <c r="A630" s="39">
        <v>1386</v>
      </c>
      <c r="B630" s="39" t="s">
        <v>2283</v>
      </c>
      <c r="C630" s="38" t="s">
        <v>618</v>
      </c>
      <c r="D630" s="37" t="s">
        <v>32</v>
      </c>
      <c r="E630" s="39" t="s">
        <v>2283</v>
      </c>
      <c r="F630" s="38" t="s">
        <v>619</v>
      </c>
    </row>
    <row r="631" spans="1:6" x14ac:dyDescent="0.25">
      <c r="A631" s="39">
        <v>1389</v>
      </c>
      <c r="B631" s="39" t="s">
        <v>2286</v>
      </c>
      <c r="C631" s="38" t="s">
        <v>620</v>
      </c>
      <c r="D631" s="36"/>
      <c r="F631"/>
    </row>
    <row r="632" spans="1:6" x14ac:dyDescent="0.25">
      <c r="A632" s="39">
        <v>1390</v>
      </c>
      <c r="B632" s="39" t="s">
        <v>2286</v>
      </c>
      <c r="C632" s="38" t="s">
        <v>621</v>
      </c>
    </row>
    <row r="633" spans="1:6" ht="30" x14ac:dyDescent="0.25">
      <c r="A633" s="39">
        <v>1391</v>
      </c>
      <c r="B633" s="39" t="s">
        <v>2286</v>
      </c>
      <c r="C633" s="38" t="s">
        <v>622</v>
      </c>
      <c r="F633"/>
    </row>
    <row r="634" spans="1:6" x14ac:dyDescent="0.25">
      <c r="A634" s="39">
        <v>1392</v>
      </c>
      <c r="B634" s="39" t="s">
        <v>2286</v>
      </c>
      <c r="C634" s="38" t="s">
        <v>623</v>
      </c>
    </row>
    <row r="635" spans="1:6" x14ac:dyDescent="0.25">
      <c r="A635" s="39">
        <v>1393</v>
      </c>
      <c r="B635" s="39" t="s">
        <v>2286</v>
      </c>
      <c r="C635" s="38" t="s">
        <v>624</v>
      </c>
    </row>
    <row r="636" spans="1:6" x14ac:dyDescent="0.25">
      <c r="A636" s="39">
        <v>1394</v>
      </c>
      <c r="B636" s="39" t="s">
        <v>2286</v>
      </c>
      <c r="C636" s="38" t="s">
        <v>625</v>
      </c>
    </row>
    <row r="637" spans="1:6" x14ac:dyDescent="0.25">
      <c r="A637" s="39">
        <v>1395</v>
      </c>
      <c r="B637" s="39" t="s">
        <v>2286</v>
      </c>
      <c r="C637" s="38" t="s">
        <v>626</v>
      </c>
    </row>
    <row r="638" spans="1:6" ht="30" x14ac:dyDescent="0.25">
      <c r="A638" s="39">
        <v>1396</v>
      </c>
      <c r="B638" s="39" t="s">
        <v>2286</v>
      </c>
      <c r="C638" s="38" t="s">
        <v>627</v>
      </c>
    </row>
    <row r="639" spans="1:6" x14ac:dyDescent="0.25">
      <c r="A639" s="39">
        <v>1397</v>
      </c>
      <c r="B639" s="39" t="s">
        <v>2286</v>
      </c>
      <c r="C639" s="38" t="s">
        <v>628</v>
      </c>
    </row>
    <row r="640" spans="1:6" ht="30" x14ac:dyDescent="0.25">
      <c r="A640" s="39">
        <v>1398</v>
      </c>
      <c r="B640" s="39" t="s">
        <v>2286</v>
      </c>
      <c r="C640" s="38" t="s">
        <v>629</v>
      </c>
    </row>
    <row r="641" spans="1:6" x14ac:dyDescent="0.25">
      <c r="A641" s="39">
        <v>1400</v>
      </c>
      <c r="B641" s="39" t="s">
        <v>2286</v>
      </c>
      <c r="C641" s="38" t="s">
        <v>630</v>
      </c>
    </row>
    <row r="642" spans="1:6" x14ac:dyDescent="0.25">
      <c r="A642" s="39">
        <v>1401</v>
      </c>
      <c r="B642" s="39" t="s">
        <v>2286</v>
      </c>
      <c r="C642" s="38" t="s">
        <v>631</v>
      </c>
    </row>
    <row r="643" spans="1:6" x14ac:dyDescent="0.25">
      <c r="A643" s="39">
        <v>1402</v>
      </c>
      <c r="B643" s="39" t="s">
        <v>2286</v>
      </c>
      <c r="C643" s="38" t="s">
        <v>632</v>
      </c>
    </row>
    <row r="644" spans="1:6" ht="30" x14ac:dyDescent="0.25">
      <c r="A644" s="39">
        <v>1403</v>
      </c>
      <c r="B644" s="39" t="s">
        <v>2286</v>
      </c>
      <c r="C644" s="38" t="s">
        <v>633</v>
      </c>
    </row>
    <row r="645" spans="1:6" x14ac:dyDescent="0.25">
      <c r="A645" s="39">
        <v>1404</v>
      </c>
      <c r="B645" s="39" t="s">
        <v>2286</v>
      </c>
      <c r="C645" s="38" t="s">
        <v>634</v>
      </c>
    </row>
    <row r="646" spans="1:6" x14ac:dyDescent="0.25">
      <c r="A646" s="39">
        <v>1405</v>
      </c>
      <c r="B646" s="39" t="s">
        <v>2286</v>
      </c>
      <c r="C646" s="38" t="s">
        <v>635</v>
      </c>
    </row>
    <row r="647" spans="1:6" x14ac:dyDescent="0.25">
      <c r="A647" s="39">
        <v>1407</v>
      </c>
      <c r="B647" s="39" t="s">
        <v>2286</v>
      </c>
      <c r="C647" s="38" t="s">
        <v>636</v>
      </c>
    </row>
    <row r="648" spans="1:6" ht="45" x14ac:dyDescent="0.25">
      <c r="A648" s="39">
        <v>1408</v>
      </c>
      <c r="B648" s="39" t="s">
        <v>2286</v>
      </c>
      <c r="C648" s="38" t="s">
        <v>637</v>
      </c>
    </row>
    <row r="649" spans="1:6" ht="30" x14ac:dyDescent="0.25">
      <c r="A649" s="39">
        <v>1409</v>
      </c>
      <c r="B649" s="39" t="s">
        <v>2286</v>
      </c>
      <c r="C649" s="38" t="s">
        <v>638</v>
      </c>
    </row>
    <row r="650" spans="1:6" x14ac:dyDescent="0.25">
      <c r="A650" s="39">
        <v>1410</v>
      </c>
      <c r="B650" s="39" t="s">
        <v>2286</v>
      </c>
      <c r="C650" s="38" t="s">
        <v>639</v>
      </c>
      <c r="F650"/>
    </row>
    <row r="651" spans="1:6" x14ac:dyDescent="0.25">
      <c r="A651" s="39">
        <v>1411</v>
      </c>
      <c r="B651" s="39" t="s">
        <v>2286</v>
      </c>
      <c r="C651" s="38" t="s">
        <v>640</v>
      </c>
      <c r="F651"/>
    </row>
    <row r="652" spans="1:6" x14ac:dyDescent="0.25">
      <c r="A652" s="39">
        <v>1413</v>
      </c>
      <c r="B652" s="39" t="s">
        <v>2286</v>
      </c>
      <c r="C652" s="38" t="s">
        <v>641</v>
      </c>
      <c r="F652"/>
    </row>
    <row r="653" spans="1:6" x14ac:dyDescent="0.25">
      <c r="A653" s="39">
        <v>1414</v>
      </c>
      <c r="B653" s="39" t="s">
        <v>2286</v>
      </c>
      <c r="C653" s="38" t="s">
        <v>642</v>
      </c>
      <c r="F653"/>
    </row>
    <row r="654" spans="1:6" x14ac:dyDescent="0.25">
      <c r="A654" s="39">
        <v>1415</v>
      </c>
      <c r="B654" s="39" t="s">
        <v>2286</v>
      </c>
      <c r="C654" s="38" t="s">
        <v>643</v>
      </c>
      <c r="F654"/>
    </row>
    <row r="655" spans="1:6" x14ac:dyDescent="0.25">
      <c r="A655" s="39">
        <v>1417</v>
      </c>
      <c r="B655" s="39" t="s">
        <v>2286</v>
      </c>
      <c r="C655" s="38" t="s">
        <v>644</v>
      </c>
      <c r="F655"/>
    </row>
    <row r="656" spans="1:6" ht="30" x14ac:dyDescent="0.25">
      <c r="A656" s="39">
        <v>1418</v>
      </c>
      <c r="B656" s="39" t="s">
        <v>2286</v>
      </c>
      <c r="C656" s="38" t="s">
        <v>645</v>
      </c>
      <c r="F656"/>
    </row>
    <row r="657" spans="1:6" x14ac:dyDescent="0.25">
      <c r="A657" s="39">
        <v>1419</v>
      </c>
      <c r="B657" s="39" t="s">
        <v>2286</v>
      </c>
      <c r="C657" s="38" t="s">
        <v>646</v>
      </c>
      <c r="F657"/>
    </row>
    <row r="658" spans="1:6" x14ac:dyDescent="0.25">
      <c r="A658" s="39">
        <v>1420</v>
      </c>
      <c r="B658" s="39" t="s">
        <v>2286</v>
      </c>
      <c r="C658" s="38" t="s">
        <v>647</v>
      </c>
      <c r="F658"/>
    </row>
    <row r="659" spans="1:6" x14ac:dyDescent="0.25">
      <c r="A659" s="39">
        <v>1421</v>
      </c>
      <c r="B659" s="39" t="s">
        <v>2286</v>
      </c>
      <c r="C659" s="38" t="s">
        <v>648</v>
      </c>
      <c r="F659"/>
    </row>
    <row r="660" spans="1:6" x14ac:dyDescent="0.25">
      <c r="A660" s="39">
        <v>1422</v>
      </c>
      <c r="B660" s="39" t="s">
        <v>2286</v>
      </c>
      <c r="C660" s="38" t="s">
        <v>649</v>
      </c>
      <c r="F660"/>
    </row>
    <row r="661" spans="1:6" x14ac:dyDescent="0.25">
      <c r="A661" s="39">
        <v>1423</v>
      </c>
      <c r="B661" s="39" t="s">
        <v>2286</v>
      </c>
      <c r="C661" s="38" t="s">
        <v>650</v>
      </c>
      <c r="F661"/>
    </row>
    <row r="662" spans="1:6" x14ac:dyDescent="0.25">
      <c r="A662" s="39">
        <v>1426</v>
      </c>
      <c r="B662" s="39" t="s">
        <v>2286</v>
      </c>
      <c r="C662" s="38" t="s">
        <v>651</v>
      </c>
      <c r="F662"/>
    </row>
    <row r="663" spans="1:6" x14ac:dyDescent="0.25">
      <c r="A663" s="39">
        <v>1427</v>
      </c>
      <c r="B663" s="39" t="s">
        <v>2286</v>
      </c>
      <c r="C663" s="38" t="s">
        <v>652</v>
      </c>
      <c r="F663"/>
    </row>
    <row r="664" spans="1:6" x14ac:dyDescent="0.25">
      <c r="A664" s="39">
        <v>1428</v>
      </c>
      <c r="B664" s="39" t="s">
        <v>2286</v>
      </c>
      <c r="C664" s="38" t="s">
        <v>653</v>
      </c>
      <c r="F664"/>
    </row>
    <row r="665" spans="1:6" x14ac:dyDescent="0.25">
      <c r="A665" s="39">
        <v>1431</v>
      </c>
      <c r="B665" s="39" t="s">
        <v>2283</v>
      </c>
      <c r="C665" s="38" t="s">
        <v>654</v>
      </c>
      <c r="F665"/>
    </row>
    <row r="666" spans="1:6" x14ac:dyDescent="0.25">
      <c r="A666" s="39">
        <v>1432</v>
      </c>
      <c r="B666" s="39" t="s">
        <v>2286</v>
      </c>
      <c r="C666" s="38" t="s">
        <v>655</v>
      </c>
      <c r="F666"/>
    </row>
    <row r="667" spans="1:6" x14ac:dyDescent="0.25">
      <c r="A667" s="39">
        <v>1433</v>
      </c>
      <c r="B667" s="39" t="s">
        <v>2286</v>
      </c>
      <c r="C667" s="38" t="s">
        <v>656</v>
      </c>
      <c r="F667"/>
    </row>
    <row r="668" spans="1:6" x14ac:dyDescent="0.25">
      <c r="A668" s="39">
        <v>1435</v>
      </c>
      <c r="B668" s="39" t="s">
        <v>2286</v>
      </c>
      <c r="C668" s="38" t="s">
        <v>657</v>
      </c>
      <c r="F668"/>
    </row>
    <row r="669" spans="1:6" x14ac:dyDescent="0.25">
      <c r="A669" s="39">
        <v>1436</v>
      </c>
      <c r="B669" s="39" t="s">
        <v>2286</v>
      </c>
      <c r="C669" s="38" t="s">
        <v>658</v>
      </c>
      <c r="F669"/>
    </row>
    <row r="670" spans="1:6" x14ac:dyDescent="0.25">
      <c r="A670" s="39">
        <v>1437</v>
      </c>
      <c r="B670" s="39" t="s">
        <v>3138</v>
      </c>
      <c r="C670" s="38" t="s">
        <v>659</v>
      </c>
      <c r="F670"/>
    </row>
    <row r="671" spans="1:6" x14ac:dyDescent="0.25">
      <c r="A671" s="39">
        <v>1438</v>
      </c>
      <c r="B671" s="39" t="s">
        <v>2287</v>
      </c>
      <c r="C671" s="38" t="s">
        <v>660</v>
      </c>
      <c r="F671"/>
    </row>
    <row r="672" spans="1:6" x14ac:dyDescent="0.25">
      <c r="A672" s="39">
        <v>1439</v>
      </c>
      <c r="B672" s="39" t="s">
        <v>2287</v>
      </c>
      <c r="C672" s="38" t="s">
        <v>661</v>
      </c>
      <c r="F672"/>
    </row>
    <row r="673" spans="1:6" x14ac:dyDescent="0.25">
      <c r="A673" s="39">
        <v>1442</v>
      </c>
      <c r="B673" s="39" t="s">
        <v>2287</v>
      </c>
      <c r="C673" s="38" t="s">
        <v>290</v>
      </c>
      <c r="F673"/>
    </row>
    <row r="674" spans="1:6" x14ac:dyDescent="0.25">
      <c r="A674" s="39">
        <v>1444</v>
      </c>
      <c r="B674" s="39" t="s">
        <v>2287</v>
      </c>
      <c r="C674" s="38" t="s">
        <v>662</v>
      </c>
      <c r="F674"/>
    </row>
    <row r="675" spans="1:6" x14ac:dyDescent="0.25">
      <c r="A675" s="39">
        <v>1445</v>
      </c>
      <c r="B675" s="39" t="s">
        <v>2287</v>
      </c>
      <c r="C675" s="38" t="s">
        <v>663</v>
      </c>
      <c r="F675"/>
    </row>
    <row r="676" spans="1:6" x14ac:dyDescent="0.25">
      <c r="A676" s="39">
        <v>1446</v>
      </c>
      <c r="B676" s="39" t="s">
        <v>2287</v>
      </c>
      <c r="C676" s="38" t="s">
        <v>664</v>
      </c>
      <c r="F676"/>
    </row>
    <row r="677" spans="1:6" x14ac:dyDescent="0.25">
      <c r="A677" s="39">
        <v>1447</v>
      </c>
      <c r="B677" s="39" t="s">
        <v>2287</v>
      </c>
      <c r="C677" s="38" t="s">
        <v>665</v>
      </c>
      <c r="F677"/>
    </row>
    <row r="678" spans="1:6" x14ac:dyDescent="0.25">
      <c r="A678" s="39">
        <v>1448</v>
      </c>
      <c r="B678" s="39" t="s">
        <v>2287</v>
      </c>
      <c r="C678" s="38" t="s">
        <v>666</v>
      </c>
      <c r="F678"/>
    </row>
    <row r="679" spans="1:6" x14ac:dyDescent="0.25">
      <c r="A679" s="39">
        <v>1449</v>
      </c>
      <c r="B679" s="39" t="s">
        <v>2287</v>
      </c>
      <c r="C679" s="38" t="s">
        <v>667</v>
      </c>
      <c r="F679"/>
    </row>
    <row r="680" spans="1:6" x14ac:dyDescent="0.25">
      <c r="A680" s="39">
        <v>1450</v>
      </c>
      <c r="B680" s="39" t="s">
        <v>2287</v>
      </c>
      <c r="C680" s="38" t="s">
        <v>668</v>
      </c>
      <c r="F680"/>
    </row>
    <row r="681" spans="1:6" x14ac:dyDescent="0.25">
      <c r="A681" s="39">
        <v>1451</v>
      </c>
      <c r="B681" s="39" t="s">
        <v>2287</v>
      </c>
      <c r="C681" s="38" t="s">
        <v>669</v>
      </c>
      <c r="F681"/>
    </row>
    <row r="682" spans="1:6" x14ac:dyDescent="0.25">
      <c r="A682" s="39">
        <v>1452</v>
      </c>
      <c r="B682" s="39" t="s">
        <v>2287</v>
      </c>
      <c r="C682" s="38" t="s">
        <v>670</v>
      </c>
      <c r="F682"/>
    </row>
    <row r="683" spans="1:6" x14ac:dyDescent="0.25">
      <c r="A683" s="39">
        <v>1453</v>
      </c>
      <c r="B683" s="39" t="s">
        <v>2287</v>
      </c>
      <c r="C683" s="38" t="s">
        <v>671</v>
      </c>
      <c r="F683"/>
    </row>
    <row r="684" spans="1:6" x14ac:dyDescent="0.25">
      <c r="A684" s="39">
        <v>1454</v>
      </c>
      <c r="B684" s="39" t="s">
        <v>2287</v>
      </c>
      <c r="C684" s="38" t="s">
        <v>672</v>
      </c>
      <c r="F684"/>
    </row>
    <row r="685" spans="1:6" x14ac:dyDescent="0.25">
      <c r="A685" s="39">
        <v>1455</v>
      </c>
      <c r="B685" s="39" t="s">
        <v>2287</v>
      </c>
      <c r="C685" s="38" t="s">
        <v>673</v>
      </c>
      <c r="F685"/>
    </row>
    <row r="686" spans="1:6" x14ac:dyDescent="0.25">
      <c r="A686" s="39">
        <v>1456</v>
      </c>
      <c r="B686" s="39" t="s">
        <v>2287</v>
      </c>
      <c r="C686" s="38" t="s">
        <v>674</v>
      </c>
      <c r="F686"/>
    </row>
    <row r="687" spans="1:6" x14ac:dyDescent="0.25">
      <c r="A687" s="39">
        <v>1457</v>
      </c>
      <c r="B687" s="39" t="s">
        <v>2287</v>
      </c>
      <c r="C687" s="38" t="s">
        <v>675</v>
      </c>
      <c r="F687"/>
    </row>
    <row r="688" spans="1:6" x14ac:dyDescent="0.25">
      <c r="A688" s="39">
        <v>1458</v>
      </c>
      <c r="B688" s="39" t="s">
        <v>2287</v>
      </c>
      <c r="C688" s="38" t="s">
        <v>676</v>
      </c>
      <c r="F688"/>
    </row>
    <row r="689" spans="1:6" ht="30" x14ac:dyDescent="0.25">
      <c r="A689" s="39">
        <v>1459</v>
      </c>
      <c r="B689" s="39" t="s">
        <v>2287</v>
      </c>
      <c r="C689" s="38" t="s">
        <v>677</v>
      </c>
      <c r="F689"/>
    </row>
    <row r="690" spans="1:6" x14ac:dyDescent="0.25">
      <c r="A690" s="39">
        <v>1461</v>
      </c>
      <c r="B690" s="39" t="s">
        <v>2287</v>
      </c>
      <c r="C690" s="38" t="s">
        <v>678</v>
      </c>
      <c r="F690"/>
    </row>
    <row r="691" spans="1:6" x14ac:dyDescent="0.25">
      <c r="A691" s="39">
        <v>1462</v>
      </c>
      <c r="B691" s="39" t="s">
        <v>2287</v>
      </c>
      <c r="C691" s="38" t="s">
        <v>679</v>
      </c>
      <c r="F691"/>
    </row>
    <row r="692" spans="1:6" x14ac:dyDescent="0.25">
      <c r="A692" s="39">
        <v>1463</v>
      </c>
      <c r="B692" s="39" t="s">
        <v>2287</v>
      </c>
      <c r="C692" s="38" t="s">
        <v>680</v>
      </c>
      <c r="F692"/>
    </row>
    <row r="693" spans="1:6" x14ac:dyDescent="0.25">
      <c r="A693" s="39">
        <v>1465</v>
      </c>
      <c r="B693" s="39" t="s">
        <v>2287</v>
      </c>
      <c r="C693" s="38" t="s">
        <v>681</v>
      </c>
      <c r="F693"/>
    </row>
    <row r="694" spans="1:6" x14ac:dyDescent="0.25">
      <c r="A694" s="39">
        <v>1466</v>
      </c>
      <c r="B694" s="39" t="s">
        <v>2287</v>
      </c>
      <c r="C694" s="38" t="s">
        <v>682</v>
      </c>
      <c r="F694"/>
    </row>
    <row r="695" spans="1:6" x14ac:dyDescent="0.25">
      <c r="A695" s="39">
        <v>1467</v>
      </c>
      <c r="B695" s="39" t="s">
        <v>2287</v>
      </c>
      <c r="C695" s="38" t="s">
        <v>683</v>
      </c>
      <c r="F695"/>
    </row>
    <row r="696" spans="1:6" x14ac:dyDescent="0.25">
      <c r="A696" s="39">
        <v>1469</v>
      </c>
      <c r="B696" s="39" t="s">
        <v>2287</v>
      </c>
      <c r="C696" s="38" t="s">
        <v>684</v>
      </c>
      <c r="F696"/>
    </row>
    <row r="697" spans="1:6" x14ac:dyDescent="0.25">
      <c r="A697" s="39">
        <v>1470</v>
      </c>
      <c r="B697" s="39" t="s">
        <v>2287</v>
      </c>
      <c r="C697" s="38" t="s">
        <v>685</v>
      </c>
      <c r="F697"/>
    </row>
    <row r="698" spans="1:6" ht="30" x14ac:dyDescent="0.25">
      <c r="A698" s="39">
        <v>1471</v>
      </c>
      <c r="B698" s="39" t="s">
        <v>2287</v>
      </c>
      <c r="C698" s="38" t="s">
        <v>686</v>
      </c>
      <c r="F698"/>
    </row>
    <row r="699" spans="1:6" x14ac:dyDescent="0.25">
      <c r="A699" s="39">
        <v>1472</v>
      </c>
      <c r="B699" s="39" t="s">
        <v>2287</v>
      </c>
      <c r="C699" s="38" t="s">
        <v>687</v>
      </c>
      <c r="F699"/>
    </row>
    <row r="700" spans="1:6" x14ac:dyDescent="0.25">
      <c r="A700" s="39">
        <v>1473</v>
      </c>
      <c r="B700" s="39" t="s">
        <v>2287</v>
      </c>
      <c r="C700" s="38" t="s">
        <v>688</v>
      </c>
      <c r="F700"/>
    </row>
    <row r="701" spans="1:6" x14ac:dyDescent="0.25">
      <c r="A701" s="39">
        <v>1474</v>
      </c>
      <c r="B701" s="39" t="s">
        <v>2287</v>
      </c>
      <c r="C701" s="38" t="s">
        <v>689</v>
      </c>
      <c r="F701"/>
    </row>
    <row r="702" spans="1:6" x14ac:dyDescent="0.25">
      <c r="A702" s="39">
        <v>1475</v>
      </c>
      <c r="B702" s="39" t="s">
        <v>2287</v>
      </c>
      <c r="C702" s="38" t="s">
        <v>690</v>
      </c>
      <c r="F702"/>
    </row>
    <row r="703" spans="1:6" x14ac:dyDescent="0.25">
      <c r="A703" s="39">
        <v>1476</v>
      </c>
      <c r="B703" s="39" t="s">
        <v>2287</v>
      </c>
      <c r="C703" s="38" t="s">
        <v>691</v>
      </c>
      <c r="F703"/>
    </row>
    <row r="704" spans="1:6" x14ac:dyDescent="0.25">
      <c r="A704" s="39">
        <v>1477</v>
      </c>
      <c r="B704" s="39" t="s">
        <v>2287</v>
      </c>
      <c r="C704" s="38" t="s">
        <v>692</v>
      </c>
      <c r="F704"/>
    </row>
    <row r="705" spans="1:6" ht="30" x14ac:dyDescent="0.25">
      <c r="A705" s="39">
        <v>1479</v>
      </c>
      <c r="B705" s="39" t="s">
        <v>2287</v>
      </c>
      <c r="C705" s="38" t="s">
        <v>693</v>
      </c>
      <c r="F705"/>
    </row>
    <row r="706" spans="1:6" x14ac:dyDescent="0.25">
      <c r="A706" s="39">
        <v>1481</v>
      </c>
      <c r="B706" s="39" t="s">
        <v>2287</v>
      </c>
      <c r="C706" s="38" t="s">
        <v>694</v>
      </c>
      <c r="F706"/>
    </row>
    <row r="707" spans="1:6" x14ac:dyDescent="0.25">
      <c r="A707" s="39">
        <v>1482</v>
      </c>
      <c r="B707" s="39" t="s">
        <v>2287</v>
      </c>
      <c r="C707" s="38" t="s">
        <v>695</v>
      </c>
      <c r="F707"/>
    </row>
    <row r="708" spans="1:6" x14ac:dyDescent="0.25">
      <c r="A708" s="39">
        <v>1483</v>
      </c>
      <c r="B708" s="39" t="s">
        <v>2287</v>
      </c>
      <c r="C708" s="38" t="s">
        <v>696</v>
      </c>
      <c r="F708"/>
    </row>
    <row r="709" spans="1:6" x14ac:dyDescent="0.25">
      <c r="A709" s="39">
        <v>1484</v>
      </c>
      <c r="B709" s="39" t="s">
        <v>2287</v>
      </c>
      <c r="C709" s="38" t="s">
        <v>697</v>
      </c>
      <c r="F709"/>
    </row>
    <row r="710" spans="1:6" x14ac:dyDescent="0.25">
      <c r="A710" s="39">
        <v>1485</v>
      </c>
      <c r="B710" s="39" t="s">
        <v>2287</v>
      </c>
      <c r="C710" s="38" t="s">
        <v>698</v>
      </c>
    </row>
    <row r="711" spans="1:6" x14ac:dyDescent="0.25">
      <c r="A711" s="39">
        <v>1486</v>
      </c>
      <c r="B711" s="39" t="s">
        <v>2287</v>
      </c>
      <c r="C711" s="38" t="s">
        <v>699</v>
      </c>
      <c r="F711"/>
    </row>
    <row r="712" spans="1:6" ht="30" x14ac:dyDescent="0.25">
      <c r="A712" s="39">
        <v>1487</v>
      </c>
      <c r="B712" s="39" t="s">
        <v>2287</v>
      </c>
      <c r="C712" s="38" t="s">
        <v>700</v>
      </c>
      <c r="F712"/>
    </row>
    <row r="713" spans="1:6" x14ac:dyDescent="0.25">
      <c r="A713" s="39">
        <v>1488</v>
      </c>
      <c r="B713" s="39" t="s">
        <v>2287</v>
      </c>
      <c r="C713" s="38" t="s">
        <v>701</v>
      </c>
      <c r="F713"/>
    </row>
    <row r="714" spans="1:6" x14ac:dyDescent="0.25">
      <c r="A714" s="39">
        <v>1489</v>
      </c>
      <c r="B714" s="39" t="s">
        <v>2287</v>
      </c>
      <c r="C714" s="38" t="s">
        <v>702</v>
      </c>
      <c r="F714"/>
    </row>
    <row r="715" spans="1:6" x14ac:dyDescent="0.25">
      <c r="A715" s="39">
        <v>1490</v>
      </c>
      <c r="B715" s="39" t="s">
        <v>2287</v>
      </c>
      <c r="C715" s="38" t="s">
        <v>703</v>
      </c>
      <c r="F715"/>
    </row>
    <row r="716" spans="1:6" x14ac:dyDescent="0.25">
      <c r="A716" s="39">
        <v>1491</v>
      </c>
      <c r="B716" s="39" t="s">
        <v>2287</v>
      </c>
      <c r="C716" s="38" t="s">
        <v>704</v>
      </c>
      <c r="F716"/>
    </row>
    <row r="717" spans="1:6" x14ac:dyDescent="0.25">
      <c r="A717" s="39">
        <v>1492</v>
      </c>
      <c r="B717" s="39" t="s">
        <v>2287</v>
      </c>
      <c r="C717" s="38" t="s">
        <v>705</v>
      </c>
      <c r="F717"/>
    </row>
    <row r="718" spans="1:6" x14ac:dyDescent="0.25">
      <c r="A718" s="39">
        <v>1493</v>
      </c>
      <c r="B718" s="39" t="s">
        <v>2287</v>
      </c>
      <c r="C718" s="38" t="s">
        <v>706</v>
      </c>
      <c r="F718"/>
    </row>
    <row r="719" spans="1:6" x14ac:dyDescent="0.25">
      <c r="A719" s="39">
        <v>1494</v>
      </c>
      <c r="B719" s="39" t="s">
        <v>2287</v>
      </c>
      <c r="C719" s="38" t="s">
        <v>707</v>
      </c>
      <c r="F719"/>
    </row>
    <row r="720" spans="1:6" x14ac:dyDescent="0.25">
      <c r="A720" s="39">
        <v>1495</v>
      </c>
      <c r="B720" s="39" t="s">
        <v>2287</v>
      </c>
      <c r="C720" s="38" t="s">
        <v>708</v>
      </c>
      <c r="F720"/>
    </row>
    <row r="721" spans="1:6" x14ac:dyDescent="0.25">
      <c r="A721" s="39">
        <v>1496</v>
      </c>
      <c r="B721" s="39" t="s">
        <v>2287</v>
      </c>
      <c r="C721" s="38" t="s">
        <v>709</v>
      </c>
      <c r="F721"/>
    </row>
    <row r="722" spans="1:6" x14ac:dyDescent="0.25">
      <c r="A722" s="39">
        <v>1498</v>
      </c>
      <c r="B722" s="39" t="s">
        <v>2287</v>
      </c>
      <c r="C722" s="38" t="s">
        <v>710</v>
      </c>
      <c r="F722"/>
    </row>
    <row r="723" spans="1:6" ht="30" x14ac:dyDescent="0.25">
      <c r="A723" s="39">
        <v>1499</v>
      </c>
      <c r="B723" s="39" t="s">
        <v>2287</v>
      </c>
      <c r="C723" s="38" t="s">
        <v>711</v>
      </c>
      <c r="F723"/>
    </row>
    <row r="724" spans="1:6" x14ac:dyDescent="0.25">
      <c r="A724" s="39">
        <v>1500</v>
      </c>
      <c r="B724" s="39" t="s">
        <v>2287</v>
      </c>
      <c r="C724" s="38" t="s">
        <v>712</v>
      </c>
      <c r="F724"/>
    </row>
    <row r="725" spans="1:6" x14ac:dyDescent="0.25">
      <c r="A725" s="39">
        <v>1502</v>
      </c>
      <c r="B725" s="39" t="s">
        <v>2287</v>
      </c>
      <c r="C725" s="38" t="s">
        <v>713</v>
      </c>
      <c r="F725"/>
    </row>
    <row r="726" spans="1:6" x14ac:dyDescent="0.25">
      <c r="A726" s="39">
        <v>1503</v>
      </c>
      <c r="B726" s="39" t="s">
        <v>2287</v>
      </c>
      <c r="C726" s="38" t="s">
        <v>714</v>
      </c>
      <c r="F726"/>
    </row>
    <row r="727" spans="1:6" x14ac:dyDescent="0.25">
      <c r="A727" s="39">
        <v>1504</v>
      </c>
      <c r="B727" s="39" t="s">
        <v>2287</v>
      </c>
      <c r="C727" s="38" t="s">
        <v>715</v>
      </c>
      <c r="F727"/>
    </row>
    <row r="728" spans="1:6" x14ac:dyDescent="0.25">
      <c r="A728" s="39">
        <v>1505</v>
      </c>
      <c r="B728" s="39" t="s">
        <v>2287</v>
      </c>
      <c r="C728" s="38" t="s">
        <v>716</v>
      </c>
      <c r="F728"/>
    </row>
    <row r="729" spans="1:6" x14ac:dyDescent="0.25">
      <c r="A729" s="39">
        <v>1506</v>
      </c>
      <c r="B729" s="39" t="s">
        <v>2287</v>
      </c>
      <c r="C729" s="38" t="s">
        <v>717</v>
      </c>
      <c r="F729"/>
    </row>
    <row r="730" spans="1:6" x14ac:dyDescent="0.25">
      <c r="A730" s="39">
        <v>1507</v>
      </c>
      <c r="B730" s="39" t="s">
        <v>2287</v>
      </c>
      <c r="C730" s="38" t="s">
        <v>718</v>
      </c>
      <c r="F730"/>
    </row>
    <row r="731" spans="1:6" x14ac:dyDescent="0.25">
      <c r="A731" s="39">
        <v>1508</v>
      </c>
      <c r="B731" s="39" t="s">
        <v>2287</v>
      </c>
      <c r="C731" s="38" t="s">
        <v>719</v>
      </c>
      <c r="F731"/>
    </row>
    <row r="732" spans="1:6" x14ac:dyDescent="0.25">
      <c r="A732" s="39">
        <v>1509</v>
      </c>
      <c r="B732" s="39" t="s">
        <v>2287</v>
      </c>
      <c r="C732" s="38" t="s">
        <v>720</v>
      </c>
      <c r="F732"/>
    </row>
    <row r="733" spans="1:6" x14ac:dyDescent="0.25">
      <c r="A733" s="39">
        <v>1510</v>
      </c>
      <c r="B733" s="39" t="s">
        <v>2287</v>
      </c>
      <c r="C733" s="38" t="s">
        <v>721</v>
      </c>
      <c r="F733"/>
    </row>
    <row r="734" spans="1:6" x14ac:dyDescent="0.25">
      <c r="A734" s="39">
        <v>1511</v>
      </c>
      <c r="B734" s="39" t="s">
        <v>2287</v>
      </c>
      <c r="C734" s="38" t="s">
        <v>722</v>
      </c>
      <c r="F734"/>
    </row>
    <row r="735" spans="1:6" x14ac:dyDescent="0.25">
      <c r="A735" s="39">
        <v>1512</v>
      </c>
      <c r="B735" s="39" t="s">
        <v>2287</v>
      </c>
      <c r="C735" s="38" t="s">
        <v>723</v>
      </c>
      <c r="F735"/>
    </row>
    <row r="736" spans="1:6" x14ac:dyDescent="0.25">
      <c r="A736" s="39">
        <v>1513</v>
      </c>
      <c r="B736" s="39" t="s">
        <v>2287</v>
      </c>
      <c r="C736" s="38" t="s">
        <v>724</v>
      </c>
      <c r="F736"/>
    </row>
    <row r="737" spans="1:6" x14ac:dyDescent="0.25">
      <c r="A737" s="39">
        <v>1514</v>
      </c>
      <c r="B737" s="39" t="s">
        <v>2287</v>
      </c>
      <c r="C737" s="38" t="s">
        <v>725</v>
      </c>
      <c r="F737"/>
    </row>
    <row r="738" spans="1:6" x14ac:dyDescent="0.25">
      <c r="A738" s="39">
        <v>1515</v>
      </c>
      <c r="B738" s="39" t="s">
        <v>2287</v>
      </c>
      <c r="C738" s="38" t="s">
        <v>726</v>
      </c>
      <c r="F738"/>
    </row>
    <row r="739" spans="1:6" x14ac:dyDescent="0.25">
      <c r="A739" s="39">
        <v>1516</v>
      </c>
      <c r="B739" s="39" t="s">
        <v>2287</v>
      </c>
      <c r="C739" s="38" t="s">
        <v>727</v>
      </c>
      <c r="F739"/>
    </row>
    <row r="740" spans="1:6" ht="45" x14ac:dyDescent="0.25">
      <c r="A740" s="39">
        <v>1517</v>
      </c>
      <c r="B740" s="39" t="s">
        <v>3138</v>
      </c>
      <c r="C740" s="38" t="s">
        <v>728</v>
      </c>
      <c r="F740"/>
    </row>
    <row r="741" spans="1:6" x14ac:dyDescent="0.25">
      <c r="A741" s="39">
        <v>1541</v>
      </c>
      <c r="B741" s="39" t="s">
        <v>2288</v>
      </c>
      <c r="C741" s="38" t="s">
        <v>729</v>
      </c>
      <c r="F741"/>
    </row>
    <row r="742" spans="1:6" ht="30" x14ac:dyDescent="0.25">
      <c r="A742" s="39">
        <v>1544</v>
      </c>
      <c r="B742" s="39" t="s">
        <v>2288</v>
      </c>
      <c r="C742" s="38" t="s">
        <v>730</v>
      </c>
      <c r="F742"/>
    </row>
    <row r="743" spans="1:6" x14ac:dyDescent="0.25">
      <c r="A743" s="39">
        <v>1545</v>
      </c>
      <c r="B743" s="39" t="s">
        <v>2288</v>
      </c>
      <c r="C743" s="38" t="s">
        <v>731</v>
      </c>
      <c r="F743"/>
    </row>
    <row r="744" spans="1:6" x14ac:dyDescent="0.25">
      <c r="A744" s="39">
        <v>1546</v>
      </c>
      <c r="B744" s="39" t="s">
        <v>2288</v>
      </c>
      <c r="C744" s="38" t="s">
        <v>732</v>
      </c>
      <c r="F744"/>
    </row>
    <row r="745" spans="1:6" x14ac:dyDescent="0.25">
      <c r="A745" s="39">
        <v>1547</v>
      </c>
      <c r="B745" s="39" t="s">
        <v>2288</v>
      </c>
      <c r="C745" s="38" t="s">
        <v>733</v>
      </c>
      <c r="F745"/>
    </row>
    <row r="746" spans="1:6" x14ac:dyDescent="0.25">
      <c r="A746" s="39">
        <v>1548</v>
      </c>
      <c r="B746" s="39" t="s">
        <v>2288</v>
      </c>
      <c r="C746" s="38" t="s">
        <v>734</v>
      </c>
      <c r="F746"/>
    </row>
    <row r="747" spans="1:6" ht="30" x14ac:dyDescent="0.25">
      <c r="A747" s="39">
        <v>1549</v>
      </c>
      <c r="B747" s="39" t="s">
        <v>2288</v>
      </c>
      <c r="C747" s="38" t="s">
        <v>735</v>
      </c>
      <c r="F747"/>
    </row>
    <row r="748" spans="1:6" x14ac:dyDescent="0.25">
      <c r="A748" s="39">
        <v>1550</v>
      </c>
      <c r="B748" s="39" t="s">
        <v>2288</v>
      </c>
      <c r="C748" s="38" t="s">
        <v>736</v>
      </c>
      <c r="F748"/>
    </row>
    <row r="749" spans="1:6" x14ac:dyDescent="0.25">
      <c r="A749" s="39">
        <v>1551</v>
      </c>
      <c r="B749" s="39" t="s">
        <v>2288</v>
      </c>
      <c r="C749" s="38" t="s">
        <v>737</v>
      </c>
      <c r="F749"/>
    </row>
    <row r="750" spans="1:6" x14ac:dyDescent="0.25">
      <c r="A750" s="39">
        <v>1553</v>
      </c>
      <c r="B750" s="39" t="s">
        <v>2288</v>
      </c>
      <c r="C750" s="38" t="s">
        <v>738</v>
      </c>
      <c r="F750"/>
    </row>
    <row r="751" spans="1:6" x14ac:dyDescent="0.25">
      <c r="A751" s="39">
        <v>1554</v>
      </c>
      <c r="B751" s="39" t="s">
        <v>2288</v>
      </c>
      <c r="C751" s="38" t="s">
        <v>739</v>
      </c>
      <c r="F751"/>
    </row>
    <row r="752" spans="1:6" x14ac:dyDescent="0.25">
      <c r="A752" s="39">
        <v>1555</v>
      </c>
      <c r="B752" s="39" t="s">
        <v>2288</v>
      </c>
      <c r="C752" s="38" t="s">
        <v>740</v>
      </c>
      <c r="F752"/>
    </row>
    <row r="753" spans="1:6" ht="60" x14ac:dyDescent="0.25">
      <c r="A753" s="39">
        <v>1556</v>
      </c>
      <c r="B753" s="39" t="s">
        <v>2288</v>
      </c>
      <c r="C753" s="38" t="s">
        <v>741</v>
      </c>
      <c r="F753"/>
    </row>
    <row r="754" spans="1:6" ht="60" x14ac:dyDescent="0.25">
      <c r="A754" s="39">
        <v>1557</v>
      </c>
      <c r="B754" s="39" t="s">
        <v>2288</v>
      </c>
      <c r="C754" s="38" t="s">
        <v>742</v>
      </c>
      <c r="F754"/>
    </row>
    <row r="755" spans="1:6" x14ac:dyDescent="0.25">
      <c r="A755" s="39">
        <v>1558</v>
      </c>
      <c r="B755" s="39" t="s">
        <v>2288</v>
      </c>
      <c r="C755" s="38" t="s">
        <v>743</v>
      </c>
      <c r="F755"/>
    </row>
    <row r="756" spans="1:6" x14ac:dyDescent="0.25">
      <c r="A756" s="39">
        <v>1559</v>
      </c>
      <c r="B756" s="39" t="s">
        <v>2288</v>
      </c>
      <c r="C756" s="38" t="s">
        <v>744</v>
      </c>
      <c r="F756"/>
    </row>
    <row r="757" spans="1:6" x14ac:dyDescent="0.25">
      <c r="A757" s="39">
        <v>1560</v>
      </c>
      <c r="B757" s="39" t="s">
        <v>2288</v>
      </c>
      <c r="C757" s="38" t="s">
        <v>745</v>
      </c>
      <c r="F757"/>
    </row>
    <row r="758" spans="1:6" x14ac:dyDescent="0.25">
      <c r="A758" s="39">
        <v>1561</v>
      </c>
      <c r="B758" s="39" t="s">
        <v>2288</v>
      </c>
      <c r="C758" s="38" t="s">
        <v>746</v>
      </c>
      <c r="F758"/>
    </row>
    <row r="759" spans="1:6" x14ac:dyDescent="0.25">
      <c r="A759" s="39">
        <v>1562</v>
      </c>
      <c r="B759" s="39" t="s">
        <v>2288</v>
      </c>
      <c r="C759" s="38" t="s">
        <v>747</v>
      </c>
      <c r="F759"/>
    </row>
    <row r="760" spans="1:6" x14ac:dyDescent="0.25">
      <c r="A760" s="39">
        <v>1564</v>
      </c>
      <c r="B760" s="39" t="s">
        <v>2288</v>
      </c>
      <c r="C760" s="38" t="s">
        <v>748</v>
      </c>
      <c r="F760"/>
    </row>
    <row r="761" spans="1:6" x14ac:dyDescent="0.25">
      <c r="A761" s="39">
        <v>1565</v>
      </c>
      <c r="B761" s="39" t="s">
        <v>2288</v>
      </c>
      <c r="C761" s="38" t="s">
        <v>749</v>
      </c>
      <c r="F761"/>
    </row>
    <row r="762" spans="1:6" x14ac:dyDescent="0.25">
      <c r="A762" s="39">
        <v>1566</v>
      </c>
      <c r="B762" s="39" t="s">
        <v>2288</v>
      </c>
      <c r="C762" s="38" t="s">
        <v>750</v>
      </c>
      <c r="F762"/>
    </row>
    <row r="763" spans="1:6" x14ac:dyDescent="0.25">
      <c r="A763" s="39">
        <v>1567</v>
      </c>
      <c r="B763" s="39" t="s">
        <v>2288</v>
      </c>
      <c r="C763" s="38" t="s">
        <v>751</v>
      </c>
      <c r="F763"/>
    </row>
    <row r="764" spans="1:6" x14ac:dyDescent="0.25">
      <c r="A764" s="39">
        <v>1569</v>
      </c>
      <c r="B764" s="39" t="s">
        <v>2288</v>
      </c>
      <c r="C764" s="38" t="s">
        <v>752</v>
      </c>
      <c r="F764"/>
    </row>
    <row r="765" spans="1:6" x14ac:dyDescent="0.25">
      <c r="A765" s="39">
        <v>1570</v>
      </c>
      <c r="B765" s="39" t="s">
        <v>2288</v>
      </c>
      <c r="C765" s="38" t="s">
        <v>753</v>
      </c>
      <c r="F765"/>
    </row>
    <row r="766" spans="1:6" ht="30" x14ac:dyDescent="0.25">
      <c r="A766" s="39">
        <v>1571</v>
      </c>
      <c r="B766" s="39" t="s">
        <v>3138</v>
      </c>
      <c r="C766" s="38" t="s">
        <v>754</v>
      </c>
      <c r="F766"/>
    </row>
    <row r="767" spans="1:6" x14ac:dyDescent="0.25">
      <c r="A767" s="39">
        <v>1572</v>
      </c>
      <c r="B767" s="39" t="s">
        <v>2288</v>
      </c>
      <c r="C767" s="38" t="s">
        <v>755</v>
      </c>
      <c r="F767"/>
    </row>
    <row r="768" spans="1:6" x14ac:dyDescent="0.25">
      <c r="A768" s="39">
        <v>1573</v>
      </c>
      <c r="B768" s="39" t="s">
        <v>2288</v>
      </c>
      <c r="C768" s="38" t="s">
        <v>756</v>
      </c>
      <c r="F768"/>
    </row>
    <row r="769" spans="1:6" ht="30" x14ac:dyDescent="0.25">
      <c r="A769" s="39">
        <v>1574</v>
      </c>
      <c r="B769" s="39" t="s">
        <v>2288</v>
      </c>
      <c r="C769" s="38" t="s">
        <v>757</v>
      </c>
      <c r="F769"/>
    </row>
    <row r="770" spans="1:6" x14ac:dyDescent="0.25">
      <c r="A770" s="39">
        <v>1575</v>
      </c>
      <c r="B770" s="39" t="s">
        <v>2288</v>
      </c>
      <c r="C770" s="38" t="s">
        <v>758</v>
      </c>
      <c r="F770"/>
    </row>
    <row r="771" spans="1:6" ht="30" x14ac:dyDescent="0.25">
      <c r="A771" s="39">
        <v>1577</v>
      </c>
      <c r="B771" s="39" t="s">
        <v>2288</v>
      </c>
      <c r="C771" s="38" t="s">
        <v>759</v>
      </c>
      <c r="F771"/>
    </row>
    <row r="772" spans="1:6" ht="30" x14ac:dyDescent="0.25">
      <c r="A772" s="39">
        <v>1578</v>
      </c>
      <c r="B772" s="39" t="s">
        <v>2288</v>
      </c>
      <c r="C772" s="38" t="s">
        <v>760</v>
      </c>
      <c r="F772"/>
    </row>
    <row r="773" spans="1:6" x14ac:dyDescent="0.25">
      <c r="A773" s="39">
        <v>1579</v>
      </c>
      <c r="B773" s="39" t="s">
        <v>2288</v>
      </c>
      <c r="C773" s="38" t="s">
        <v>761</v>
      </c>
      <c r="F773"/>
    </row>
    <row r="774" spans="1:6" x14ac:dyDescent="0.25">
      <c r="A774" s="39">
        <v>1580</v>
      </c>
      <c r="B774" s="39" t="s">
        <v>2288</v>
      </c>
      <c r="C774" s="38" t="s">
        <v>762</v>
      </c>
      <c r="F774"/>
    </row>
    <row r="775" spans="1:6" ht="30" x14ac:dyDescent="0.25">
      <c r="A775" s="39">
        <v>1581</v>
      </c>
      <c r="B775" s="39" t="s">
        <v>3140</v>
      </c>
      <c r="C775" s="38" t="s">
        <v>763</v>
      </c>
      <c r="F775"/>
    </row>
    <row r="776" spans="1:6" ht="30" x14ac:dyDescent="0.25">
      <c r="A776" s="39">
        <v>1582</v>
      </c>
      <c r="B776" s="39" t="s">
        <v>3140</v>
      </c>
      <c r="C776" s="38" t="s">
        <v>764</v>
      </c>
      <c r="F776"/>
    </row>
    <row r="777" spans="1:6" x14ac:dyDescent="0.25">
      <c r="A777" s="39">
        <v>1583</v>
      </c>
      <c r="B777" s="39" t="s">
        <v>2288</v>
      </c>
      <c r="C777" s="38" t="s">
        <v>765</v>
      </c>
      <c r="F777"/>
    </row>
    <row r="778" spans="1:6" x14ac:dyDescent="0.25">
      <c r="A778" s="39">
        <v>1585</v>
      </c>
      <c r="B778" s="39" t="s">
        <v>2288</v>
      </c>
      <c r="C778" s="38" t="s">
        <v>766</v>
      </c>
      <c r="F778"/>
    </row>
    <row r="779" spans="1:6" x14ac:dyDescent="0.25">
      <c r="A779" s="39">
        <v>1586</v>
      </c>
      <c r="B779" s="39" t="s">
        <v>2288</v>
      </c>
      <c r="C779" s="38" t="s">
        <v>767</v>
      </c>
      <c r="F779"/>
    </row>
    <row r="780" spans="1:6" x14ac:dyDescent="0.25">
      <c r="A780" s="39">
        <v>1587</v>
      </c>
      <c r="B780" s="39" t="s">
        <v>2288</v>
      </c>
      <c r="C780" s="38" t="s">
        <v>768</v>
      </c>
    </row>
    <row r="781" spans="1:6" x14ac:dyDescent="0.25">
      <c r="A781" s="39">
        <v>1588</v>
      </c>
      <c r="B781" s="39" t="s">
        <v>2288</v>
      </c>
      <c r="C781" s="38" t="s">
        <v>769</v>
      </c>
      <c r="F781"/>
    </row>
    <row r="782" spans="1:6" x14ac:dyDescent="0.25">
      <c r="A782" s="39">
        <v>1589</v>
      </c>
      <c r="B782" s="39" t="s">
        <v>3140</v>
      </c>
      <c r="C782" s="38" t="s">
        <v>770</v>
      </c>
      <c r="F782"/>
    </row>
    <row r="783" spans="1:6" x14ac:dyDescent="0.25">
      <c r="A783" s="39">
        <v>1590</v>
      </c>
      <c r="B783" s="39" t="s">
        <v>2288</v>
      </c>
      <c r="C783" s="38" t="s">
        <v>771</v>
      </c>
      <c r="F783"/>
    </row>
    <row r="784" spans="1:6" x14ac:dyDescent="0.25">
      <c r="A784" s="39">
        <v>1591</v>
      </c>
      <c r="B784" s="39" t="s">
        <v>2288</v>
      </c>
      <c r="C784" s="38" t="s">
        <v>772</v>
      </c>
      <c r="F784"/>
    </row>
    <row r="785" spans="1:6" x14ac:dyDescent="0.25">
      <c r="A785" s="39">
        <v>1593</v>
      </c>
      <c r="B785" s="39" t="s">
        <v>2288</v>
      </c>
      <c r="C785" s="38" t="s">
        <v>773</v>
      </c>
      <c r="F785"/>
    </row>
    <row r="786" spans="1:6" x14ac:dyDescent="0.25">
      <c r="A786" s="39">
        <v>1594</v>
      </c>
      <c r="B786" s="39" t="s">
        <v>2288</v>
      </c>
      <c r="C786" s="38" t="s">
        <v>774</v>
      </c>
      <c r="F786"/>
    </row>
    <row r="787" spans="1:6" x14ac:dyDescent="0.25">
      <c r="A787" s="39">
        <v>1595</v>
      </c>
      <c r="B787" s="39" t="s">
        <v>2288</v>
      </c>
      <c r="C787" s="38" t="s">
        <v>775</v>
      </c>
      <c r="F787"/>
    </row>
    <row r="788" spans="1:6" x14ac:dyDescent="0.25">
      <c r="A788" s="39">
        <v>1596</v>
      </c>
      <c r="B788" s="39" t="s">
        <v>2288</v>
      </c>
      <c r="C788" s="38" t="s">
        <v>776</v>
      </c>
      <c r="F788"/>
    </row>
    <row r="789" spans="1:6" x14ac:dyDescent="0.25">
      <c r="A789" s="39">
        <v>1597</v>
      </c>
      <c r="B789" s="39" t="s">
        <v>2288</v>
      </c>
      <c r="C789" s="38" t="s">
        <v>777</v>
      </c>
      <c r="F789"/>
    </row>
    <row r="790" spans="1:6" x14ac:dyDescent="0.25">
      <c r="A790" s="39">
        <v>1598</v>
      </c>
      <c r="B790" s="39" t="s">
        <v>2288</v>
      </c>
      <c r="C790" s="38" t="s">
        <v>778</v>
      </c>
      <c r="F790"/>
    </row>
    <row r="791" spans="1:6" x14ac:dyDescent="0.25">
      <c r="A791" s="39">
        <v>1599</v>
      </c>
      <c r="B791" s="39" t="s">
        <v>2288</v>
      </c>
      <c r="C791" s="38" t="s">
        <v>779</v>
      </c>
      <c r="F791"/>
    </row>
    <row r="792" spans="1:6" x14ac:dyDescent="0.25">
      <c r="A792" s="39">
        <v>1600</v>
      </c>
      <c r="B792" s="39" t="s">
        <v>2288</v>
      </c>
      <c r="C792" s="38" t="s">
        <v>780</v>
      </c>
      <c r="F792"/>
    </row>
    <row r="793" spans="1:6" x14ac:dyDescent="0.25">
      <c r="A793" s="39">
        <v>1601</v>
      </c>
      <c r="B793" s="39" t="s">
        <v>2288</v>
      </c>
      <c r="C793" s="38" t="s">
        <v>781</v>
      </c>
      <c r="F793"/>
    </row>
    <row r="794" spans="1:6" ht="30" x14ac:dyDescent="0.25">
      <c r="A794" s="39">
        <v>1602</v>
      </c>
      <c r="B794" s="39" t="s">
        <v>2288</v>
      </c>
      <c r="C794" s="38" t="s">
        <v>782</v>
      </c>
      <c r="F794"/>
    </row>
    <row r="795" spans="1:6" x14ac:dyDescent="0.25">
      <c r="A795" s="39">
        <v>1603</v>
      </c>
      <c r="B795" s="39" t="s">
        <v>2288</v>
      </c>
      <c r="C795" s="38" t="s">
        <v>783</v>
      </c>
      <c r="F795"/>
    </row>
    <row r="796" spans="1:6" x14ac:dyDescent="0.25">
      <c r="A796" s="39">
        <v>1604</v>
      </c>
      <c r="B796" s="39" t="s">
        <v>3141</v>
      </c>
      <c r="C796" s="38" t="s">
        <v>784</v>
      </c>
      <c r="F796"/>
    </row>
    <row r="797" spans="1:6" x14ac:dyDescent="0.25">
      <c r="A797" s="39">
        <v>1605</v>
      </c>
      <c r="B797" s="39" t="s">
        <v>2288</v>
      </c>
      <c r="C797" s="38" t="s">
        <v>785</v>
      </c>
      <c r="F797"/>
    </row>
    <row r="798" spans="1:6" x14ac:dyDescent="0.25">
      <c r="A798" s="39">
        <v>1606</v>
      </c>
      <c r="B798" s="39" t="s">
        <v>2288</v>
      </c>
      <c r="C798" s="38" t="s">
        <v>786</v>
      </c>
      <c r="F798"/>
    </row>
    <row r="799" spans="1:6" x14ac:dyDescent="0.25">
      <c r="A799" s="39">
        <v>1607</v>
      </c>
      <c r="B799" s="39" t="s">
        <v>2288</v>
      </c>
      <c r="C799" s="38" t="s">
        <v>787</v>
      </c>
      <c r="F799"/>
    </row>
    <row r="800" spans="1:6" x14ac:dyDescent="0.25">
      <c r="A800" s="39">
        <v>1608</v>
      </c>
      <c r="B800" s="39" t="s">
        <v>2288</v>
      </c>
      <c r="C800" s="38" t="s">
        <v>788</v>
      </c>
      <c r="F800"/>
    </row>
    <row r="801" spans="1:6" x14ac:dyDescent="0.25">
      <c r="A801" s="39">
        <v>1611</v>
      </c>
      <c r="B801" s="39" t="s">
        <v>2288</v>
      </c>
      <c r="C801" s="38" t="s">
        <v>789</v>
      </c>
      <c r="F801"/>
    </row>
    <row r="802" spans="1:6" ht="30" x14ac:dyDescent="0.25">
      <c r="A802" s="39">
        <v>1612</v>
      </c>
      <c r="B802" s="39" t="s">
        <v>3140</v>
      </c>
      <c r="C802" s="38" t="s">
        <v>790</v>
      </c>
      <c r="F802"/>
    </row>
    <row r="803" spans="1:6" ht="45" x14ac:dyDescent="0.25">
      <c r="A803" s="39">
        <v>1613</v>
      </c>
      <c r="B803" s="39" t="s">
        <v>2288</v>
      </c>
      <c r="C803" s="38" t="s">
        <v>791</v>
      </c>
      <c r="F803"/>
    </row>
    <row r="804" spans="1:6" ht="60" x14ac:dyDescent="0.25">
      <c r="A804" s="39">
        <v>1614</v>
      </c>
      <c r="B804" s="39" t="s">
        <v>2288</v>
      </c>
      <c r="C804" s="38" t="s">
        <v>792</v>
      </c>
      <c r="F804"/>
    </row>
    <row r="805" spans="1:6" x14ac:dyDescent="0.25">
      <c r="A805" s="39">
        <v>1616</v>
      </c>
      <c r="B805" s="39" t="s">
        <v>2288</v>
      </c>
      <c r="C805" s="38" t="s">
        <v>793</v>
      </c>
      <c r="F805"/>
    </row>
    <row r="806" spans="1:6" x14ac:dyDescent="0.25">
      <c r="A806" s="39">
        <v>1617</v>
      </c>
      <c r="B806" s="39" t="s">
        <v>2288</v>
      </c>
      <c r="C806" s="38" t="s">
        <v>794</v>
      </c>
    </row>
    <row r="807" spans="1:6" x14ac:dyDescent="0.25">
      <c r="A807" s="39">
        <v>1618</v>
      </c>
      <c r="B807" s="39" t="s">
        <v>2288</v>
      </c>
      <c r="C807" s="38" t="s">
        <v>795</v>
      </c>
      <c r="F807"/>
    </row>
    <row r="808" spans="1:6" x14ac:dyDescent="0.25">
      <c r="A808" s="39">
        <v>1620</v>
      </c>
      <c r="B808" s="39" t="s">
        <v>2288</v>
      </c>
      <c r="C808" s="38" t="s">
        <v>796</v>
      </c>
      <c r="F808"/>
    </row>
    <row r="809" spans="1:6" x14ac:dyDescent="0.25">
      <c r="A809" s="39">
        <v>1621</v>
      </c>
      <c r="B809" s="39" t="s">
        <v>2288</v>
      </c>
      <c r="C809" s="38" t="s">
        <v>797</v>
      </c>
      <c r="F809"/>
    </row>
    <row r="810" spans="1:6" x14ac:dyDescent="0.25">
      <c r="A810" s="39">
        <v>1622</v>
      </c>
      <c r="B810" s="39" t="s">
        <v>2288</v>
      </c>
      <c r="C810" s="38" t="s">
        <v>798</v>
      </c>
      <c r="F810"/>
    </row>
    <row r="811" spans="1:6" x14ac:dyDescent="0.25">
      <c r="A811" s="39">
        <v>1623</v>
      </c>
      <c r="B811" s="39" t="s">
        <v>2288</v>
      </c>
      <c r="C811" s="38" t="s">
        <v>799</v>
      </c>
      <c r="F811"/>
    </row>
    <row r="812" spans="1:6" x14ac:dyDescent="0.25">
      <c r="A812" s="39">
        <v>1624</v>
      </c>
      <c r="B812" s="39" t="s">
        <v>2288</v>
      </c>
      <c r="C812" s="38" t="s">
        <v>800</v>
      </c>
      <c r="F812"/>
    </row>
    <row r="813" spans="1:6" x14ac:dyDescent="0.25">
      <c r="A813" s="39">
        <v>1625</v>
      </c>
      <c r="B813" s="39" t="s">
        <v>2288</v>
      </c>
      <c r="C813" s="38" t="s">
        <v>801</v>
      </c>
      <c r="F813"/>
    </row>
    <row r="814" spans="1:6" x14ac:dyDescent="0.25">
      <c r="A814" s="39">
        <v>1626</v>
      </c>
      <c r="B814" s="39" t="s">
        <v>2288</v>
      </c>
      <c r="C814" s="38" t="s">
        <v>802</v>
      </c>
      <c r="F814"/>
    </row>
    <row r="815" spans="1:6" x14ac:dyDescent="0.25">
      <c r="A815" s="39">
        <v>1627</v>
      </c>
      <c r="B815" s="39" t="s">
        <v>2288</v>
      </c>
      <c r="C815" s="38" t="s">
        <v>803</v>
      </c>
      <c r="F815"/>
    </row>
    <row r="816" spans="1:6" x14ac:dyDescent="0.25">
      <c r="A816" s="39">
        <v>1629</v>
      </c>
      <c r="B816" s="39" t="s">
        <v>2288</v>
      </c>
      <c r="C816" s="38" t="s">
        <v>804</v>
      </c>
      <c r="F816"/>
    </row>
    <row r="817" spans="1:6" ht="30" x14ac:dyDescent="0.25">
      <c r="A817" s="39">
        <v>1630</v>
      </c>
      <c r="B817" s="39" t="s">
        <v>2288</v>
      </c>
      <c r="C817" s="38" t="s">
        <v>805</v>
      </c>
      <c r="F817"/>
    </row>
    <row r="818" spans="1:6" x14ac:dyDescent="0.25">
      <c r="A818" s="39">
        <v>1631</v>
      </c>
      <c r="B818" s="39" t="s">
        <v>2288</v>
      </c>
      <c r="C818" s="38" t="s">
        <v>806</v>
      </c>
      <c r="F818"/>
    </row>
    <row r="819" spans="1:6" x14ac:dyDescent="0.25">
      <c r="A819" s="39">
        <v>1634</v>
      </c>
      <c r="B819" s="39" t="s">
        <v>2288</v>
      </c>
      <c r="C819" s="38" t="s">
        <v>807</v>
      </c>
      <c r="F819"/>
    </row>
    <row r="820" spans="1:6" x14ac:dyDescent="0.25">
      <c r="A820" s="39">
        <v>1636</v>
      </c>
      <c r="B820" s="39" t="s">
        <v>2288</v>
      </c>
      <c r="C820" s="38" t="s">
        <v>808</v>
      </c>
      <c r="F820"/>
    </row>
    <row r="821" spans="1:6" x14ac:dyDescent="0.25">
      <c r="A821" s="39">
        <v>1637</v>
      </c>
      <c r="B821" s="39" t="s">
        <v>2288</v>
      </c>
      <c r="C821" s="38" t="s">
        <v>809</v>
      </c>
      <c r="F821"/>
    </row>
    <row r="822" spans="1:6" ht="30" x14ac:dyDescent="0.25">
      <c r="A822" s="39">
        <v>1638</v>
      </c>
      <c r="B822" s="39" t="s">
        <v>2288</v>
      </c>
      <c r="C822" s="38" t="s">
        <v>810</v>
      </c>
      <c r="F822"/>
    </row>
    <row r="823" spans="1:6" x14ac:dyDescent="0.25">
      <c r="A823" s="39">
        <v>1639</v>
      </c>
      <c r="B823" s="39" t="s">
        <v>2288</v>
      </c>
      <c r="C823" s="38" t="s">
        <v>811</v>
      </c>
      <c r="F823"/>
    </row>
    <row r="824" spans="1:6" x14ac:dyDescent="0.25">
      <c r="A824" s="39">
        <v>1640</v>
      </c>
      <c r="B824" s="39" t="s">
        <v>2288</v>
      </c>
      <c r="C824" s="38" t="s">
        <v>812</v>
      </c>
      <c r="F824"/>
    </row>
    <row r="825" spans="1:6" x14ac:dyDescent="0.25">
      <c r="A825" s="39">
        <v>1641</v>
      </c>
      <c r="B825" s="39" t="s">
        <v>2288</v>
      </c>
      <c r="C825" s="38" t="s">
        <v>813</v>
      </c>
      <c r="F825"/>
    </row>
    <row r="826" spans="1:6" ht="30" x14ac:dyDescent="0.25">
      <c r="A826" s="39">
        <v>1642</v>
      </c>
      <c r="B826" s="39" t="s">
        <v>2288</v>
      </c>
      <c r="C826" s="38" t="s">
        <v>814</v>
      </c>
      <c r="F826"/>
    </row>
    <row r="827" spans="1:6" x14ac:dyDescent="0.25">
      <c r="A827" s="39">
        <v>1643</v>
      </c>
      <c r="B827" s="39" t="s">
        <v>2288</v>
      </c>
      <c r="C827" s="38" t="s">
        <v>815</v>
      </c>
      <c r="F827"/>
    </row>
    <row r="828" spans="1:6" x14ac:dyDescent="0.25">
      <c r="A828" s="39">
        <v>1644</v>
      </c>
      <c r="B828" s="39" t="s">
        <v>2288</v>
      </c>
      <c r="C828" s="38" t="s">
        <v>816</v>
      </c>
      <c r="F828"/>
    </row>
    <row r="829" spans="1:6" x14ac:dyDescent="0.25">
      <c r="A829" s="39">
        <v>1645</v>
      </c>
      <c r="B829" s="39" t="s">
        <v>2288</v>
      </c>
      <c r="C829" s="38" t="s">
        <v>817</v>
      </c>
      <c r="F829"/>
    </row>
    <row r="830" spans="1:6" x14ac:dyDescent="0.25">
      <c r="A830" s="39">
        <v>1646</v>
      </c>
      <c r="B830" s="39" t="s">
        <v>2288</v>
      </c>
      <c r="C830" s="38" t="s">
        <v>818</v>
      </c>
      <c r="F830"/>
    </row>
    <row r="831" spans="1:6" ht="45" x14ac:dyDescent="0.25">
      <c r="A831" s="39">
        <v>1647</v>
      </c>
      <c r="B831" s="39" t="s">
        <v>2288</v>
      </c>
      <c r="C831" s="38" t="s">
        <v>819</v>
      </c>
      <c r="F831"/>
    </row>
    <row r="832" spans="1:6" x14ac:dyDescent="0.25">
      <c r="A832" s="39">
        <v>1648</v>
      </c>
      <c r="B832" s="39" t="s">
        <v>3142</v>
      </c>
      <c r="C832" s="38" t="s">
        <v>820</v>
      </c>
      <c r="F832"/>
    </row>
    <row r="833" spans="1:6" ht="30" x14ac:dyDescent="0.25">
      <c r="A833" s="39">
        <v>1649</v>
      </c>
      <c r="B833" s="39" t="s">
        <v>2288</v>
      </c>
      <c r="C833" s="38" t="s">
        <v>821</v>
      </c>
      <c r="F833"/>
    </row>
    <row r="834" spans="1:6" x14ac:dyDescent="0.25">
      <c r="A834" s="39">
        <v>1650</v>
      </c>
      <c r="B834" s="39" t="s">
        <v>2288</v>
      </c>
      <c r="C834" s="38" t="s">
        <v>822</v>
      </c>
      <c r="F834"/>
    </row>
    <row r="835" spans="1:6" x14ac:dyDescent="0.25">
      <c r="A835" s="39">
        <v>1651</v>
      </c>
      <c r="B835" s="39" t="s">
        <v>2288</v>
      </c>
      <c r="C835" s="38" t="s">
        <v>823</v>
      </c>
      <c r="F835"/>
    </row>
    <row r="836" spans="1:6" x14ac:dyDescent="0.25">
      <c r="A836" s="39">
        <v>1652</v>
      </c>
      <c r="B836" s="39" t="s">
        <v>2288</v>
      </c>
      <c r="C836" s="38" t="s">
        <v>824</v>
      </c>
      <c r="F836"/>
    </row>
    <row r="837" spans="1:6" x14ac:dyDescent="0.25">
      <c r="A837" s="39">
        <v>1653</v>
      </c>
      <c r="B837" s="39" t="s">
        <v>2288</v>
      </c>
      <c r="C837" s="38" t="s">
        <v>825</v>
      </c>
      <c r="F837"/>
    </row>
    <row r="838" spans="1:6" x14ac:dyDescent="0.25">
      <c r="A838" s="39">
        <v>1654</v>
      </c>
      <c r="B838" s="39" t="s">
        <v>2288</v>
      </c>
      <c r="C838" s="38" t="s">
        <v>826</v>
      </c>
      <c r="F838"/>
    </row>
    <row r="839" spans="1:6" ht="30" x14ac:dyDescent="0.25">
      <c r="A839" s="39">
        <v>1655</v>
      </c>
      <c r="B839" s="39" t="s">
        <v>2288</v>
      </c>
      <c r="C839" s="38" t="s">
        <v>827</v>
      </c>
      <c r="F839"/>
    </row>
    <row r="840" spans="1:6" ht="30" x14ac:dyDescent="0.25">
      <c r="A840" s="39">
        <v>1656</v>
      </c>
      <c r="B840" s="39" t="s">
        <v>2288</v>
      </c>
      <c r="C840" s="38" t="s">
        <v>828</v>
      </c>
      <c r="F840"/>
    </row>
    <row r="841" spans="1:6" x14ac:dyDescent="0.25">
      <c r="A841" s="39">
        <v>1657</v>
      </c>
      <c r="B841" s="39" t="s">
        <v>2288</v>
      </c>
      <c r="C841" s="38" t="s">
        <v>829</v>
      </c>
      <c r="F841"/>
    </row>
    <row r="842" spans="1:6" x14ac:dyDescent="0.25">
      <c r="A842" s="39">
        <v>1658</v>
      </c>
      <c r="B842" s="39" t="s">
        <v>2288</v>
      </c>
      <c r="C842" s="38" t="s">
        <v>830</v>
      </c>
      <c r="F842"/>
    </row>
    <row r="843" spans="1:6" x14ac:dyDescent="0.25">
      <c r="A843" s="39">
        <v>1659</v>
      </c>
      <c r="B843" s="39" t="s">
        <v>2288</v>
      </c>
      <c r="C843" s="38" t="s">
        <v>831</v>
      </c>
      <c r="F843"/>
    </row>
    <row r="844" spans="1:6" ht="30" x14ac:dyDescent="0.25">
      <c r="A844" s="39">
        <v>1660</v>
      </c>
      <c r="B844" s="39" t="s">
        <v>3140</v>
      </c>
      <c r="C844" s="38" t="s">
        <v>832</v>
      </c>
      <c r="F844"/>
    </row>
    <row r="845" spans="1:6" x14ac:dyDescent="0.25">
      <c r="A845" s="39">
        <v>1661</v>
      </c>
      <c r="B845" s="39" t="s">
        <v>2288</v>
      </c>
      <c r="C845" s="38" t="s">
        <v>833</v>
      </c>
      <c r="F845"/>
    </row>
    <row r="846" spans="1:6" x14ac:dyDescent="0.25">
      <c r="A846" s="39">
        <v>1662</v>
      </c>
      <c r="B846" s="39" t="s">
        <v>2288</v>
      </c>
      <c r="C846" s="38" t="s">
        <v>834</v>
      </c>
      <c r="F846"/>
    </row>
    <row r="847" spans="1:6" x14ac:dyDescent="0.25">
      <c r="A847" s="39">
        <v>1663</v>
      </c>
      <c r="B847" s="39" t="s">
        <v>2288</v>
      </c>
      <c r="C847" s="38" t="s">
        <v>835</v>
      </c>
      <c r="F847"/>
    </row>
    <row r="848" spans="1:6" x14ac:dyDescent="0.25">
      <c r="A848" s="39">
        <v>1664</v>
      </c>
      <c r="B848" s="39" t="s">
        <v>2288</v>
      </c>
      <c r="C848" s="38" t="s">
        <v>836</v>
      </c>
      <c r="F848"/>
    </row>
    <row r="849" spans="1:6" x14ac:dyDescent="0.25">
      <c r="A849" s="39">
        <v>1665</v>
      </c>
      <c r="B849" s="39" t="s">
        <v>2288</v>
      </c>
      <c r="C849" s="38" t="s">
        <v>837</v>
      </c>
      <c r="F849"/>
    </row>
    <row r="850" spans="1:6" x14ac:dyDescent="0.25">
      <c r="A850" s="39">
        <v>1669</v>
      </c>
      <c r="B850" s="39" t="s">
        <v>2288</v>
      </c>
      <c r="C850" s="38" t="s">
        <v>838</v>
      </c>
      <c r="F850"/>
    </row>
    <row r="851" spans="1:6" x14ac:dyDescent="0.25">
      <c r="A851" s="39">
        <v>1670</v>
      </c>
      <c r="B851" s="39" t="s">
        <v>2288</v>
      </c>
      <c r="C851" s="38" t="s">
        <v>839</v>
      </c>
      <c r="F851"/>
    </row>
    <row r="852" spans="1:6" x14ac:dyDescent="0.25">
      <c r="A852" s="39">
        <v>1671</v>
      </c>
      <c r="B852" s="39" t="s">
        <v>2288</v>
      </c>
      <c r="C852" s="38" t="s">
        <v>840</v>
      </c>
      <c r="F852"/>
    </row>
    <row r="853" spans="1:6" x14ac:dyDescent="0.25">
      <c r="A853" s="39">
        <v>1672</v>
      </c>
      <c r="B853" s="39" t="s">
        <v>2288</v>
      </c>
      <c r="C853" s="38" t="s">
        <v>841</v>
      </c>
      <c r="F853"/>
    </row>
    <row r="854" spans="1:6" x14ac:dyDescent="0.25">
      <c r="A854" s="39">
        <v>1673</v>
      </c>
      <c r="B854" s="39" t="s">
        <v>2288</v>
      </c>
      <c r="C854" s="38" t="s">
        <v>842</v>
      </c>
      <c r="F854"/>
    </row>
    <row r="855" spans="1:6" x14ac:dyDescent="0.25">
      <c r="A855" s="39">
        <v>1674</v>
      </c>
      <c r="B855" s="39" t="s">
        <v>2288</v>
      </c>
      <c r="C855" s="38" t="s">
        <v>843</v>
      </c>
      <c r="F855"/>
    </row>
    <row r="856" spans="1:6" x14ac:dyDescent="0.25">
      <c r="A856" s="39">
        <v>1677</v>
      </c>
      <c r="B856" s="39" t="s">
        <v>2288</v>
      </c>
      <c r="C856" s="38" t="s">
        <v>844</v>
      </c>
      <c r="F856"/>
    </row>
    <row r="857" spans="1:6" x14ac:dyDescent="0.25">
      <c r="A857" s="39">
        <v>1678</v>
      </c>
      <c r="B857" s="39" t="s">
        <v>2288</v>
      </c>
      <c r="C857" s="38" t="s">
        <v>845</v>
      </c>
      <c r="F857"/>
    </row>
    <row r="858" spans="1:6" x14ac:dyDescent="0.25">
      <c r="A858" s="39">
        <v>1679</v>
      </c>
      <c r="B858" s="39" t="s">
        <v>2288</v>
      </c>
      <c r="C858" s="38" t="s">
        <v>846</v>
      </c>
      <c r="F858"/>
    </row>
    <row r="859" spans="1:6" x14ac:dyDescent="0.25">
      <c r="A859" s="39">
        <v>1680</v>
      </c>
      <c r="B859" s="39" t="s">
        <v>2288</v>
      </c>
      <c r="C859" s="38" t="s">
        <v>847</v>
      </c>
      <c r="F859"/>
    </row>
    <row r="860" spans="1:6" x14ac:dyDescent="0.25">
      <c r="A860" s="39">
        <v>1683</v>
      </c>
      <c r="B860" s="39" t="s">
        <v>2288</v>
      </c>
      <c r="C860" s="38" t="s">
        <v>848</v>
      </c>
      <c r="F860"/>
    </row>
    <row r="861" spans="1:6" x14ac:dyDescent="0.25">
      <c r="A861" s="39">
        <v>1684</v>
      </c>
      <c r="B861" s="39" t="s">
        <v>2288</v>
      </c>
      <c r="C861" s="38" t="s">
        <v>849</v>
      </c>
      <c r="F861"/>
    </row>
    <row r="862" spans="1:6" x14ac:dyDescent="0.25">
      <c r="A862" s="39">
        <v>1685</v>
      </c>
      <c r="B862" s="39" t="s">
        <v>2288</v>
      </c>
      <c r="C862" s="38" t="s">
        <v>850</v>
      </c>
      <c r="F862"/>
    </row>
    <row r="863" spans="1:6" x14ac:dyDescent="0.25">
      <c r="A863" s="39">
        <v>1686</v>
      </c>
      <c r="B863" s="39" t="s">
        <v>2288</v>
      </c>
      <c r="C863" s="38" t="s">
        <v>851</v>
      </c>
      <c r="F863"/>
    </row>
    <row r="864" spans="1:6" x14ac:dyDescent="0.25">
      <c r="A864" s="39">
        <v>1687</v>
      </c>
      <c r="B864" s="39" t="s">
        <v>2288</v>
      </c>
      <c r="C864" s="38" t="s">
        <v>852</v>
      </c>
      <c r="F864"/>
    </row>
    <row r="865" spans="1:6" x14ac:dyDescent="0.25">
      <c r="A865" s="39">
        <v>1688</v>
      </c>
      <c r="B865" s="39" t="s">
        <v>2288</v>
      </c>
      <c r="C865" s="38" t="s">
        <v>853</v>
      </c>
      <c r="F865"/>
    </row>
    <row r="866" spans="1:6" x14ac:dyDescent="0.25">
      <c r="A866" s="39">
        <v>1689</v>
      </c>
      <c r="B866" s="39" t="s">
        <v>2288</v>
      </c>
      <c r="C866" s="38" t="s">
        <v>854</v>
      </c>
      <c r="F866"/>
    </row>
    <row r="867" spans="1:6" x14ac:dyDescent="0.25">
      <c r="A867" s="39">
        <v>1690</v>
      </c>
      <c r="B867" s="39" t="s">
        <v>2288</v>
      </c>
      <c r="C867" s="38" t="s">
        <v>855</v>
      </c>
      <c r="F867"/>
    </row>
    <row r="868" spans="1:6" x14ac:dyDescent="0.25">
      <c r="A868" s="39">
        <v>1691</v>
      </c>
      <c r="B868" s="39" t="s">
        <v>2288</v>
      </c>
      <c r="C868" s="38" t="s">
        <v>856</v>
      </c>
      <c r="F868"/>
    </row>
    <row r="869" spans="1:6" x14ac:dyDescent="0.25">
      <c r="A869" s="39">
        <v>1692</v>
      </c>
      <c r="B869" s="39" t="s">
        <v>2288</v>
      </c>
      <c r="C869" s="38" t="s">
        <v>857</v>
      </c>
      <c r="F869"/>
    </row>
    <row r="870" spans="1:6" ht="30" x14ac:dyDescent="0.25">
      <c r="A870" s="39">
        <v>1693</v>
      </c>
      <c r="B870" s="39" t="s">
        <v>2288</v>
      </c>
      <c r="C870" s="38" t="s">
        <v>858</v>
      </c>
      <c r="F870"/>
    </row>
    <row r="871" spans="1:6" ht="30" x14ac:dyDescent="0.25">
      <c r="A871" s="39">
        <v>1694</v>
      </c>
      <c r="B871" s="39" t="s">
        <v>2288</v>
      </c>
      <c r="C871" s="38" t="s">
        <v>859</v>
      </c>
      <c r="F871"/>
    </row>
    <row r="872" spans="1:6" x14ac:dyDescent="0.25">
      <c r="A872" s="39">
        <v>1695</v>
      </c>
      <c r="B872" s="39" t="s">
        <v>2288</v>
      </c>
      <c r="C872" s="38" t="s">
        <v>860</v>
      </c>
      <c r="F872"/>
    </row>
    <row r="873" spans="1:6" x14ac:dyDescent="0.25">
      <c r="A873" s="39">
        <v>1697</v>
      </c>
      <c r="B873" s="39" t="s">
        <v>2288</v>
      </c>
      <c r="C873" s="38" t="s">
        <v>861</v>
      </c>
      <c r="F873"/>
    </row>
    <row r="874" spans="1:6" x14ac:dyDescent="0.25">
      <c r="A874" s="39">
        <v>1698</v>
      </c>
      <c r="B874" s="39" t="s">
        <v>2288</v>
      </c>
      <c r="C874" s="38" t="s">
        <v>862</v>
      </c>
      <c r="F874"/>
    </row>
    <row r="875" spans="1:6" ht="30" x14ac:dyDescent="0.25">
      <c r="A875" s="39">
        <v>1699</v>
      </c>
      <c r="B875" s="39" t="s">
        <v>2288</v>
      </c>
      <c r="C875" s="38" t="s">
        <v>863</v>
      </c>
      <c r="F875"/>
    </row>
    <row r="876" spans="1:6" x14ac:dyDescent="0.25">
      <c r="A876" s="39">
        <v>1700</v>
      </c>
      <c r="B876" s="39" t="s">
        <v>2288</v>
      </c>
      <c r="C876" s="38" t="s">
        <v>864</v>
      </c>
      <c r="F876"/>
    </row>
    <row r="877" spans="1:6" x14ac:dyDescent="0.25">
      <c r="A877" s="39">
        <v>1701</v>
      </c>
      <c r="B877" s="39" t="s">
        <v>2288</v>
      </c>
      <c r="C877" s="38" t="s">
        <v>865</v>
      </c>
      <c r="F877"/>
    </row>
    <row r="878" spans="1:6" x14ac:dyDescent="0.25">
      <c r="A878" s="39">
        <v>1702</v>
      </c>
      <c r="B878" s="39" t="s">
        <v>2288</v>
      </c>
      <c r="C878" s="38" t="s">
        <v>866</v>
      </c>
      <c r="F878"/>
    </row>
    <row r="879" spans="1:6" x14ac:dyDescent="0.25">
      <c r="A879" s="39">
        <v>1704</v>
      </c>
      <c r="B879" s="39" t="s">
        <v>2288</v>
      </c>
      <c r="C879" s="38" t="s">
        <v>867</v>
      </c>
      <c r="F879"/>
    </row>
    <row r="880" spans="1:6" x14ac:dyDescent="0.25">
      <c r="A880" s="39">
        <v>1707</v>
      </c>
      <c r="B880" s="39" t="s">
        <v>2288</v>
      </c>
      <c r="C880" s="38" t="s">
        <v>868</v>
      </c>
      <c r="F880"/>
    </row>
    <row r="881" spans="1:6" x14ac:dyDescent="0.25">
      <c r="A881" s="39">
        <v>1708</v>
      </c>
      <c r="B881" s="39" t="s">
        <v>2288</v>
      </c>
      <c r="C881" s="38" t="s">
        <v>869</v>
      </c>
      <c r="F881"/>
    </row>
    <row r="882" spans="1:6" x14ac:dyDescent="0.25">
      <c r="A882" s="39">
        <v>1709</v>
      </c>
      <c r="B882" s="39" t="s">
        <v>2288</v>
      </c>
      <c r="C882" s="38" t="s">
        <v>870</v>
      </c>
      <c r="F882"/>
    </row>
    <row r="883" spans="1:6" x14ac:dyDescent="0.25">
      <c r="A883" s="39">
        <v>1710</v>
      </c>
      <c r="B883" s="39" t="s">
        <v>2288</v>
      </c>
      <c r="C883" s="38" t="s">
        <v>871</v>
      </c>
      <c r="F883"/>
    </row>
    <row r="884" spans="1:6" x14ac:dyDescent="0.25">
      <c r="A884" s="39">
        <v>1711</v>
      </c>
      <c r="B884" s="39" t="s">
        <v>2288</v>
      </c>
      <c r="C884" s="38" t="s">
        <v>872</v>
      </c>
      <c r="F884"/>
    </row>
    <row r="885" spans="1:6" ht="45" x14ac:dyDescent="0.25">
      <c r="A885" s="39">
        <v>1712</v>
      </c>
      <c r="B885" s="39" t="s">
        <v>2288</v>
      </c>
      <c r="C885" s="38" t="s">
        <v>873</v>
      </c>
      <c r="F885"/>
    </row>
    <row r="886" spans="1:6" x14ac:dyDescent="0.25">
      <c r="A886" s="39">
        <v>1713</v>
      </c>
      <c r="B886" s="39" t="s">
        <v>2288</v>
      </c>
      <c r="C886" s="38" t="s">
        <v>874</v>
      </c>
      <c r="F886"/>
    </row>
    <row r="887" spans="1:6" x14ac:dyDescent="0.25">
      <c r="A887" s="39">
        <v>1714</v>
      </c>
      <c r="B887" s="39" t="s">
        <v>2288</v>
      </c>
      <c r="C887" s="38" t="s">
        <v>875</v>
      </c>
      <c r="F887"/>
    </row>
    <row r="888" spans="1:6" x14ac:dyDescent="0.25">
      <c r="A888" s="39">
        <v>1715</v>
      </c>
      <c r="B888" s="39" t="s">
        <v>3141</v>
      </c>
      <c r="C888" s="38" t="s">
        <v>876</v>
      </c>
      <c r="F888"/>
    </row>
    <row r="889" spans="1:6" x14ac:dyDescent="0.25">
      <c r="A889" s="39">
        <v>1716</v>
      </c>
      <c r="B889" s="39" t="s">
        <v>3141</v>
      </c>
      <c r="C889" s="38" t="s">
        <v>877</v>
      </c>
      <c r="F889"/>
    </row>
    <row r="890" spans="1:6" x14ac:dyDescent="0.25">
      <c r="A890" s="39">
        <v>1717</v>
      </c>
      <c r="B890" s="39" t="s">
        <v>3142</v>
      </c>
      <c r="C890" s="38" t="s">
        <v>878</v>
      </c>
      <c r="F890"/>
    </row>
    <row r="891" spans="1:6" x14ac:dyDescent="0.25">
      <c r="A891" s="39">
        <v>1718</v>
      </c>
      <c r="B891" s="39" t="s">
        <v>3141</v>
      </c>
      <c r="C891" s="38" t="s">
        <v>879</v>
      </c>
      <c r="F891"/>
    </row>
    <row r="892" spans="1:6" ht="30" x14ac:dyDescent="0.25">
      <c r="A892" s="39">
        <v>1719</v>
      </c>
      <c r="B892" s="39" t="s">
        <v>3141</v>
      </c>
      <c r="C892" s="38" t="s">
        <v>880</v>
      </c>
      <c r="F892"/>
    </row>
    <row r="893" spans="1:6" x14ac:dyDescent="0.25">
      <c r="A893" s="39">
        <v>1722</v>
      </c>
      <c r="B893" s="39" t="s">
        <v>2288</v>
      </c>
      <c r="C893" s="38" t="s">
        <v>881</v>
      </c>
      <c r="F893"/>
    </row>
    <row r="894" spans="1:6" x14ac:dyDescent="0.25">
      <c r="A894" s="39">
        <v>1723</v>
      </c>
      <c r="B894" s="39" t="s">
        <v>3142</v>
      </c>
      <c r="C894" s="38" t="s">
        <v>882</v>
      </c>
      <c r="F894"/>
    </row>
    <row r="895" spans="1:6" x14ac:dyDescent="0.25">
      <c r="A895" s="39">
        <v>1724</v>
      </c>
      <c r="B895" s="39" t="s">
        <v>3141</v>
      </c>
      <c r="C895" s="38" t="s">
        <v>883</v>
      </c>
      <c r="F895"/>
    </row>
    <row r="896" spans="1:6" x14ac:dyDescent="0.25">
      <c r="A896" s="39">
        <v>1725</v>
      </c>
      <c r="B896" s="39" t="s">
        <v>3141</v>
      </c>
      <c r="C896" s="38" t="s">
        <v>884</v>
      </c>
      <c r="F896"/>
    </row>
    <row r="897" spans="1:6" x14ac:dyDescent="0.25">
      <c r="A897" s="39">
        <v>1726</v>
      </c>
      <c r="B897" s="39" t="s">
        <v>3141</v>
      </c>
      <c r="C897" s="38" t="s">
        <v>885</v>
      </c>
      <c r="F897"/>
    </row>
    <row r="898" spans="1:6" x14ac:dyDescent="0.25">
      <c r="A898" s="39">
        <v>1727</v>
      </c>
      <c r="B898" s="39" t="s">
        <v>3141</v>
      </c>
      <c r="C898" s="38" t="s">
        <v>886</v>
      </c>
      <c r="F898"/>
    </row>
    <row r="899" spans="1:6" x14ac:dyDescent="0.25">
      <c r="A899" s="39">
        <v>1728</v>
      </c>
      <c r="B899" s="39" t="s">
        <v>3141</v>
      </c>
      <c r="C899" s="38" t="s">
        <v>887</v>
      </c>
      <c r="F899"/>
    </row>
    <row r="900" spans="1:6" x14ac:dyDescent="0.25">
      <c r="A900" s="39">
        <v>1729</v>
      </c>
      <c r="B900" s="39" t="s">
        <v>3141</v>
      </c>
      <c r="C900" s="38" t="s">
        <v>888</v>
      </c>
      <c r="F900"/>
    </row>
    <row r="901" spans="1:6" x14ac:dyDescent="0.25">
      <c r="A901" s="39">
        <v>1730</v>
      </c>
      <c r="B901" s="39" t="s">
        <v>3141</v>
      </c>
      <c r="C901" s="38" t="s">
        <v>889</v>
      </c>
      <c r="F901"/>
    </row>
    <row r="902" spans="1:6" x14ac:dyDescent="0.25">
      <c r="A902" s="39">
        <v>1731</v>
      </c>
      <c r="B902" s="39" t="s">
        <v>3141</v>
      </c>
      <c r="C902" s="38" t="s">
        <v>890</v>
      </c>
      <c r="F902"/>
    </row>
    <row r="903" spans="1:6" x14ac:dyDescent="0.25">
      <c r="A903" s="39">
        <v>1732</v>
      </c>
      <c r="B903" s="39" t="s">
        <v>3141</v>
      </c>
      <c r="C903" s="38" t="s">
        <v>891</v>
      </c>
      <c r="F903"/>
    </row>
    <row r="904" spans="1:6" x14ac:dyDescent="0.25">
      <c r="A904" s="39">
        <v>1733</v>
      </c>
      <c r="B904" s="39" t="s">
        <v>3141</v>
      </c>
      <c r="C904" s="38" t="s">
        <v>892</v>
      </c>
      <c r="F904"/>
    </row>
    <row r="905" spans="1:6" x14ac:dyDescent="0.25">
      <c r="A905" s="39">
        <v>1736</v>
      </c>
      <c r="B905" s="39" t="s">
        <v>3141</v>
      </c>
      <c r="C905" s="38" t="s">
        <v>893</v>
      </c>
      <c r="F905"/>
    </row>
    <row r="906" spans="1:6" x14ac:dyDescent="0.25">
      <c r="A906" s="39">
        <v>1737</v>
      </c>
      <c r="B906" s="39" t="s">
        <v>2288</v>
      </c>
      <c r="C906" s="38" t="s">
        <v>894</v>
      </c>
      <c r="F906"/>
    </row>
    <row r="907" spans="1:6" x14ac:dyDescent="0.25">
      <c r="A907" s="39">
        <v>1738</v>
      </c>
      <c r="B907" s="39" t="s">
        <v>2288</v>
      </c>
      <c r="C907" s="38" t="s">
        <v>895</v>
      </c>
      <c r="F907"/>
    </row>
    <row r="908" spans="1:6" x14ac:dyDescent="0.25">
      <c r="A908" s="39">
        <v>1739</v>
      </c>
      <c r="B908" s="39" t="s">
        <v>3141</v>
      </c>
      <c r="C908" s="38" t="s">
        <v>896</v>
      </c>
      <c r="F908"/>
    </row>
    <row r="909" spans="1:6" x14ac:dyDescent="0.25">
      <c r="A909" s="39">
        <v>1740</v>
      </c>
      <c r="B909" s="39" t="s">
        <v>3141</v>
      </c>
      <c r="C909" s="38" t="s">
        <v>897</v>
      </c>
      <c r="F909"/>
    </row>
    <row r="910" spans="1:6" x14ac:dyDescent="0.25">
      <c r="A910" s="39">
        <v>1741</v>
      </c>
      <c r="B910" s="39" t="s">
        <v>3140</v>
      </c>
      <c r="C910" s="38" t="s">
        <v>898</v>
      </c>
      <c r="F910"/>
    </row>
    <row r="911" spans="1:6" x14ac:dyDescent="0.25">
      <c r="A911" s="39">
        <v>1742</v>
      </c>
      <c r="B911" s="39" t="s">
        <v>3141</v>
      </c>
      <c r="C911" s="38" t="s">
        <v>899</v>
      </c>
      <c r="F911"/>
    </row>
    <row r="912" spans="1:6" ht="30" x14ac:dyDescent="0.25">
      <c r="A912" s="39">
        <v>1743</v>
      </c>
      <c r="B912" s="39" t="s">
        <v>3141</v>
      </c>
      <c r="C912" s="38" t="s">
        <v>900</v>
      </c>
      <c r="F912"/>
    </row>
    <row r="913" spans="1:6" x14ac:dyDescent="0.25">
      <c r="A913" s="39">
        <v>1744</v>
      </c>
      <c r="B913" s="39" t="s">
        <v>3141</v>
      </c>
      <c r="C913" s="38" t="s">
        <v>901</v>
      </c>
      <c r="F913"/>
    </row>
    <row r="914" spans="1:6" x14ac:dyDescent="0.25">
      <c r="A914" s="39">
        <v>1745</v>
      </c>
      <c r="B914" s="39" t="s">
        <v>2287</v>
      </c>
      <c r="C914" s="38" t="s">
        <v>902</v>
      </c>
      <c r="F914"/>
    </row>
    <row r="915" spans="1:6" x14ac:dyDescent="0.25">
      <c r="A915" s="39">
        <v>1746</v>
      </c>
      <c r="B915" s="39" t="s">
        <v>2287</v>
      </c>
      <c r="C915" s="38" t="s">
        <v>903</v>
      </c>
      <c r="F915"/>
    </row>
    <row r="916" spans="1:6" x14ac:dyDescent="0.25">
      <c r="A916" s="39">
        <v>1747</v>
      </c>
      <c r="B916" s="39" t="s">
        <v>3141</v>
      </c>
      <c r="C916" s="38" t="s">
        <v>904</v>
      </c>
      <c r="F916"/>
    </row>
    <row r="917" spans="1:6" ht="75" x14ac:dyDescent="0.25">
      <c r="A917" s="39">
        <v>1748</v>
      </c>
      <c r="B917" s="39" t="s">
        <v>2287</v>
      </c>
      <c r="C917" s="38" t="s">
        <v>905</v>
      </c>
      <c r="F917"/>
    </row>
    <row r="918" spans="1:6" x14ac:dyDescent="0.25">
      <c r="A918" s="39">
        <v>1749</v>
      </c>
      <c r="B918" s="39" t="s">
        <v>3140</v>
      </c>
      <c r="C918" s="38" t="s">
        <v>906</v>
      </c>
      <c r="F918"/>
    </row>
    <row r="919" spans="1:6" x14ac:dyDescent="0.25">
      <c r="A919" s="39">
        <v>1750</v>
      </c>
      <c r="B919" s="39" t="s">
        <v>2288</v>
      </c>
      <c r="C919" s="38" t="s">
        <v>907</v>
      </c>
      <c r="F919"/>
    </row>
    <row r="920" spans="1:6" x14ac:dyDescent="0.25">
      <c r="A920" s="39">
        <v>1751</v>
      </c>
      <c r="B920" s="39" t="s">
        <v>2288</v>
      </c>
      <c r="C920" s="38" t="s">
        <v>908</v>
      </c>
      <c r="F920"/>
    </row>
    <row r="921" spans="1:6" x14ac:dyDescent="0.25">
      <c r="A921" s="39">
        <v>1752</v>
      </c>
      <c r="B921" s="39" t="s">
        <v>2288</v>
      </c>
      <c r="C921" s="38" t="s">
        <v>909</v>
      </c>
      <c r="F921"/>
    </row>
    <row r="922" spans="1:6" x14ac:dyDescent="0.25">
      <c r="A922" s="39">
        <v>1753</v>
      </c>
      <c r="B922" s="39" t="s">
        <v>3141</v>
      </c>
      <c r="C922" s="38" t="s">
        <v>910</v>
      </c>
      <c r="F922"/>
    </row>
    <row r="923" spans="1:6" ht="30" x14ac:dyDescent="0.25">
      <c r="A923" s="39">
        <v>1754</v>
      </c>
      <c r="B923" s="39" t="s">
        <v>3141</v>
      </c>
      <c r="C923" s="38" t="s">
        <v>911</v>
      </c>
      <c r="F923"/>
    </row>
    <row r="924" spans="1:6" x14ac:dyDescent="0.25">
      <c r="A924" s="39">
        <v>1755</v>
      </c>
      <c r="B924" s="39" t="s">
        <v>3141</v>
      </c>
      <c r="C924" s="38" t="s">
        <v>912</v>
      </c>
      <c r="F924"/>
    </row>
    <row r="925" spans="1:6" ht="30" x14ac:dyDescent="0.25">
      <c r="A925" s="39">
        <v>1756</v>
      </c>
      <c r="B925" s="39" t="s">
        <v>3141</v>
      </c>
      <c r="C925" s="38" t="s">
        <v>2266</v>
      </c>
      <c r="F925"/>
    </row>
    <row r="926" spans="1:6" ht="30" x14ac:dyDescent="0.25">
      <c r="A926" s="39">
        <v>1757</v>
      </c>
      <c r="B926" s="39" t="s">
        <v>3141</v>
      </c>
      <c r="C926" s="38" t="s">
        <v>2267</v>
      </c>
      <c r="F926"/>
    </row>
    <row r="927" spans="1:6" x14ac:dyDescent="0.25">
      <c r="A927" s="39">
        <v>1758</v>
      </c>
      <c r="B927" s="39" t="s">
        <v>3141</v>
      </c>
      <c r="C927" s="38" t="s">
        <v>913</v>
      </c>
      <c r="F927"/>
    </row>
    <row r="928" spans="1:6" x14ac:dyDescent="0.25">
      <c r="A928" s="39">
        <v>1759</v>
      </c>
      <c r="B928" s="39" t="s">
        <v>3141</v>
      </c>
      <c r="C928" s="38" t="s">
        <v>914</v>
      </c>
      <c r="F928"/>
    </row>
    <row r="929" spans="1:6" x14ac:dyDescent="0.25">
      <c r="A929" s="39">
        <v>1760</v>
      </c>
      <c r="B929" s="39" t="s">
        <v>3141</v>
      </c>
      <c r="C929" s="38" t="s">
        <v>915</v>
      </c>
      <c r="F929"/>
    </row>
    <row r="930" spans="1:6" x14ac:dyDescent="0.25">
      <c r="A930" s="39">
        <v>1761</v>
      </c>
      <c r="B930" s="39" t="s">
        <v>3141</v>
      </c>
      <c r="C930" s="38" t="s">
        <v>916</v>
      </c>
      <c r="F930"/>
    </row>
    <row r="931" spans="1:6" x14ac:dyDescent="0.25">
      <c r="A931" s="39">
        <v>1762</v>
      </c>
      <c r="B931" s="39" t="s">
        <v>3141</v>
      </c>
      <c r="C931" s="38" t="s">
        <v>917</v>
      </c>
      <c r="F931"/>
    </row>
    <row r="932" spans="1:6" x14ac:dyDescent="0.25">
      <c r="A932" s="39">
        <v>1763</v>
      </c>
      <c r="B932" s="39" t="s">
        <v>3141</v>
      </c>
      <c r="C932" s="38" t="s">
        <v>918</v>
      </c>
      <c r="F932"/>
    </row>
    <row r="933" spans="1:6" x14ac:dyDescent="0.25">
      <c r="A933" s="39">
        <v>1764</v>
      </c>
      <c r="B933" s="39" t="s">
        <v>3141</v>
      </c>
      <c r="C933" s="38" t="s">
        <v>919</v>
      </c>
      <c r="F933"/>
    </row>
    <row r="934" spans="1:6" x14ac:dyDescent="0.25">
      <c r="A934" s="39">
        <v>1765</v>
      </c>
      <c r="B934" s="39" t="s">
        <v>3141</v>
      </c>
      <c r="C934" s="38" t="s">
        <v>920</v>
      </c>
      <c r="F934"/>
    </row>
    <row r="935" spans="1:6" x14ac:dyDescent="0.25">
      <c r="A935" s="39">
        <v>1766</v>
      </c>
      <c r="B935" s="39" t="s">
        <v>3141</v>
      </c>
      <c r="C935" s="38" t="s">
        <v>921</v>
      </c>
      <c r="F935"/>
    </row>
    <row r="936" spans="1:6" x14ac:dyDescent="0.25">
      <c r="A936" s="39">
        <v>1767</v>
      </c>
      <c r="B936" s="39" t="s">
        <v>3141</v>
      </c>
      <c r="C936" s="38" t="s">
        <v>922</v>
      </c>
      <c r="F936"/>
    </row>
    <row r="937" spans="1:6" x14ac:dyDescent="0.25">
      <c r="A937" s="39">
        <v>1768</v>
      </c>
      <c r="B937" s="39" t="s">
        <v>3141</v>
      </c>
      <c r="C937" s="38" t="s">
        <v>923</v>
      </c>
      <c r="F937"/>
    </row>
    <row r="938" spans="1:6" x14ac:dyDescent="0.25">
      <c r="A938" s="39">
        <v>1769</v>
      </c>
      <c r="B938" s="39" t="s">
        <v>3141</v>
      </c>
      <c r="C938" s="38" t="s">
        <v>924</v>
      </c>
      <c r="F938"/>
    </row>
    <row r="939" spans="1:6" x14ac:dyDescent="0.25">
      <c r="A939" s="39">
        <v>1770</v>
      </c>
      <c r="B939" s="39" t="s">
        <v>3141</v>
      </c>
      <c r="C939" s="38" t="s">
        <v>925</v>
      </c>
      <c r="F939"/>
    </row>
    <row r="940" spans="1:6" x14ac:dyDescent="0.25">
      <c r="A940" s="39">
        <v>1771</v>
      </c>
      <c r="B940" s="39" t="s">
        <v>3141</v>
      </c>
      <c r="C940" s="38" t="s">
        <v>926</v>
      </c>
      <c r="F940"/>
    </row>
    <row r="941" spans="1:6" ht="30" x14ac:dyDescent="0.25">
      <c r="A941" s="39">
        <v>1773</v>
      </c>
      <c r="B941" s="39" t="s">
        <v>3141</v>
      </c>
      <c r="C941" s="38" t="s">
        <v>927</v>
      </c>
      <c r="F941"/>
    </row>
    <row r="942" spans="1:6" ht="30" x14ac:dyDescent="0.25">
      <c r="A942" s="39">
        <v>1774</v>
      </c>
      <c r="B942" s="39" t="s">
        <v>3141</v>
      </c>
      <c r="C942" s="38" t="s">
        <v>928</v>
      </c>
      <c r="F942"/>
    </row>
    <row r="943" spans="1:6" x14ac:dyDescent="0.25">
      <c r="A943" s="39">
        <v>1775</v>
      </c>
      <c r="B943" s="39" t="s">
        <v>3141</v>
      </c>
      <c r="C943" s="38" t="s">
        <v>929</v>
      </c>
      <c r="F943"/>
    </row>
    <row r="944" spans="1:6" x14ac:dyDescent="0.25">
      <c r="A944" s="39">
        <v>1776</v>
      </c>
      <c r="B944" s="39" t="s">
        <v>3141</v>
      </c>
      <c r="C944" s="38" t="s">
        <v>930</v>
      </c>
      <c r="F944"/>
    </row>
    <row r="945" spans="1:8" x14ac:dyDescent="0.25">
      <c r="A945" s="39">
        <v>1777</v>
      </c>
      <c r="B945" s="39" t="s">
        <v>3141</v>
      </c>
      <c r="C945" s="38" t="s">
        <v>931</v>
      </c>
      <c r="F945"/>
    </row>
    <row r="946" spans="1:8" x14ac:dyDescent="0.25">
      <c r="A946" s="39">
        <v>1778</v>
      </c>
      <c r="B946" s="39" t="s">
        <v>3141</v>
      </c>
      <c r="C946" s="38" t="s">
        <v>932</v>
      </c>
      <c r="F946"/>
    </row>
    <row r="947" spans="1:8" x14ac:dyDescent="0.25">
      <c r="A947" s="39">
        <v>1779</v>
      </c>
      <c r="B947" s="39" t="s">
        <v>3141</v>
      </c>
      <c r="C947" s="38" t="s">
        <v>933</v>
      </c>
      <c r="F947"/>
    </row>
    <row r="948" spans="1:8" x14ac:dyDescent="0.25">
      <c r="A948" s="39">
        <v>1780</v>
      </c>
      <c r="B948" s="39" t="s">
        <v>3141</v>
      </c>
      <c r="C948" s="38" t="s">
        <v>934</v>
      </c>
      <c r="F948"/>
    </row>
    <row r="949" spans="1:8" x14ac:dyDescent="0.25">
      <c r="A949" s="39">
        <v>1781</v>
      </c>
      <c r="B949" s="39" t="s">
        <v>3141</v>
      </c>
      <c r="C949" s="38" t="s">
        <v>935</v>
      </c>
      <c r="F949"/>
    </row>
    <row r="950" spans="1:8" x14ac:dyDescent="0.25">
      <c r="A950" s="39">
        <v>1782</v>
      </c>
      <c r="B950" s="39" t="s">
        <v>3141</v>
      </c>
      <c r="C950" s="38" t="s">
        <v>936</v>
      </c>
      <c r="F950"/>
    </row>
    <row r="951" spans="1:8" x14ac:dyDescent="0.25">
      <c r="A951" s="39">
        <v>1783</v>
      </c>
      <c r="B951" s="39" t="s">
        <v>3141</v>
      </c>
      <c r="C951" s="38" t="s">
        <v>937</v>
      </c>
      <c r="F951"/>
    </row>
    <row r="952" spans="1:8" x14ac:dyDescent="0.25">
      <c r="A952" s="39">
        <v>1784</v>
      </c>
      <c r="B952" s="39" t="s">
        <v>3141</v>
      </c>
      <c r="C952" s="38" t="s">
        <v>938</v>
      </c>
      <c r="D952" s="36"/>
      <c r="F952"/>
    </row>
    <row r="953" spans="1:8" ht="30" x14ac:dyDescent="0.25">
      <c r="A953" s="39">
        <v>1786</v>
      </c>
      <c r="B953" s="39" t="s">
        <v>3141</v>
      </c>
      <c r="C953" s="38" t="s">
        <v>939</v>
      </c>
      <c r="D953" s="36"/>
      <c r="F953"/>
    </row>
    <row r="954" spans="1:8" x14ac:dyDescent="0.25">
      <c r="A954" s="39">
        <v>1787</v>
      </c>
      <c r="B954" s="39" t="s">
        <v>3141</v>
      </c>
      <c r="C954" s="38" t="s">
        <v>940</v>
      </c>
      <c r="D954" s="36"/>
      <c r="F954"/>
    </row>
    <row r="955" spans="1:8" x14ac:dyDescent="0.25">
      <c r="A955" s="39">
        <v>1788</v>
      </c>
      <c r="B955" s="39" t="s">
        <v>3141</v>
      </c>
      <c r="C955" s="38" t="s">
        <v>941</v>
      </c>
      <c r="D955" s="36"/>
      <c r="F955"/>
    </row>
    <row r="956" spans="1:8" x14ac:dyDescent="0.25">
      <c r="A956" s="39">
        <v>1789</v>
      </c>
      <c r="B956" s="39" t="s">
        <v>3141</v>
      </c>
      <c r="C956" s="38" t="s">
        <v>942</v>
      </c>
      <c r="D956" s="36"/>
      <c r="F956"/>
    </row>
    <row r="957" spans="1:8" ht="60" x14ac:dyDescent="0.25">
      <c r="A957" s="39">
        <v>1790</v>
      </c>
      <c r="B957" s="39" t="s">
        <v>3141</v>
      </c>
      <c r="C957" s="38" t="s">
        <v>943</v>
      </c>
      <c r="D957" s="37" t="s">
        <v>32</v>
      </c>
      <c r="E957" s="39" t="s">
        <v>3141</v>
      </c>
      <c r="F957" s="38" t="s">
        <v>944</v>
      </c>
      <c r="G957" s="39" t="s">
        <v>3141</v>
      </c>
      <c r="H957" s="38" t="s">
        <v>945</v>
      </c>
    </row>
    <row r="958" spans="1:8" x14ac:dyDescent="0.25">
      <c r="A958" s="39">
        <v>1791</v>
      </c>
      <c r="B958" s="39" t="s">
        <v>3141</v>
      </c>
      <c r="C958" s="38" t="s">
        <v>946</v>
      </c>
      <c r="D958" s="36"/>
      <c r="F958"/>
    </row>
    <row r="959" spans="1:8" x14ac:dyDescent="0.25">
      <c r="A959" s="39">
        <v>1792</v>
      </c>
      <c r="B959" s="39" t="s">
        <v>3141</v>
      </c>
      <c r="C959" s="38" t="s">
        <v>947</v>
      </c>
      <c r="D959" s="36"/>
      <c r="F959"/>
    </row>
    <row r="960" spans="1:8" x14ac:dyDescent="0.25">
      <c r="A960" s="39">
        <v>1793</v>
      </c>
      <c r="B960" s="39" t="s">
        <v>3141</v>
      </c>
      <c r="C960" s="38" t="s">
        <v>948</v>
      </c>
      <c r="D960" s="36"/>
      <c r="F960"/>
    </row>
    <row r="961" spans="1:6" ht="30" x14ac:dyDescent="0.25">
      <c r="A961" s="39">
        <v>1794</v>
      </c>
      <c r="B961" s="39" t="s">
        <v>3141</v>
      </c>
      <c r="C961" s="38" t="s">
        <v>949</v>
      </c>
      <c r="D961" s="36"/>
      <c r="F961"/>
    </row>
    <row r="962" spans="1:6" ht="30" x14ac:dyDescent="0.25">
      <c r="A962" s="39">
        <v>1796</v>
      </c>
      <c r="B962" s="39" t="s">
        <v>3141</v>
      </c>
      <c r="C962" s="38" t="s">
        <v>950</v>
      </c>
      <c r="D962" s="37" t="s">
        <v>32</v>
      </c>
      <c r="E962" s="39" t="s">
        <v>3141</v>
      </c>
      <c r="F962" s="38" t="s">
        <v>951</v>
      </c>
    </row>
    <row r="963" spans="1:6" ht="30" x14ac:dyDescent="0.25">
      <c r="A963" s="39">
        <v>1798</v>
      </c>
      <c r="B963" s="39" t="s">
        <v>3141</v>
      </c>
      <c r="C963" s="38" t="s">
        <v>952</v>
      </c>
      <c r="D963" s="36"/>
      <c r="F963"/>
    </row>
    <row r="964" spans="1:6" x14ac:dyDescent="0.25">
      <c r="A964" s="39">
        <v>1799</v>
      </c>
      <c r="B964" s="39" t="s">
        <v>3141</v>
      </c>
      <c r="C964" s="38" t="s">
        <v>953</v>
      </c>
      <c r="D964" s="36"/>
      <c r="F964"/>
    </row>
    <row r="965" spans="1:6" x14ac:dyDescent="0.25">
      <c r="A965" s="39">
        <v>1800</v>
      </c>
      <c r="B965" s="39" t="s">
        <v>3141</v>
      </c>
      <c r="C965" s="38" t="s">
        <v>954</v>
      </c>
      <c r="D965" s="36"/>
      <c r="F965"/>
    </row>
    <row r="966" spans="1:6" x14ac:dyDescent="0.25">
      <c r="A966" s="39">
        <v>1801</v>
      </c>
      <c r="B966" s="39" t="s">
        <v>3141</v>
      </c>
      <c r="C966" s="38" t="s">
        <v>955</v>
      </c>
      <c r="D966" s="36"/>
      <c r="F966"/>
    </row>
    <row r="967" spans="1:6" ht="30" x14ac:dyDescent="0.25">
      <c r="A967" s="39">
        <v>1802</v>
      </c>
      <c r="B967" s="39" t="s">
        <v>3141</v>
      </c>
      <c r="C967" s="38" t="s">
        <v>956</v>
      </c>
      <c r="D967" s="36"/>
      <c r="F967"/>
    </row>
    <row r="968" spans="1:6" x14ac:dyDescent="0.25">
      <c r="A968" s="39">
        <v>1803</v>
      </c>
      <c r="B968" s="39" t="s">
        <v>3141</v>
      </c>
      <c r="C968" s="38" t="s">
        <v>957</v>
      </c>
      <c r="D968" s="36"/>
      <c r="F968"/>
    </row>
    <row r="969" spans="1:6" x14ac:dyDescent="0.25">
      <c r="A969" s="39">
        <v>1804</v>
      </c>
      <c r="B969" s="39" t="s">
        <v>3141</v>
      </c>
      <c r="C969" s="38" t="s">
        <v>958</v>
      </c>
      <c r="D969" s="36"/>
      <c r="F969"/>
    </row>
    <row r="970" spans="1:6" x14ac:dyDescent="0.25">
      <c r="A970" s="39">
        <v>1805</v>
      </c>
      <c r="B970" s="39" t="s">
        <v>3141</v>
      </c>
      <c r="C970" s="38" t="s">
        <v>959</v>
      </c>
      <c r="D970" s="37" t="s">
        <v>32</v>
      </c>
      <c r="E970" s="39" t="s">
        <v>3141</v>
      </c>
      <c r="F970" s="38" t="s">
        <v>960</v>
      </c>
    </row>
    <row r="971" spans="1:6" x14ac:dyDescent="0.25">
      <c r="A971" s="39">
        <v>1806</v>
      </c>
      <c r="B971" s="39" t="s">
        <v>3141</v>
      </c>
      <c r="C971" s="38" t="s">
        <v>961</v>
      </c>
      <c r="D971" s="36"/>
      <c r="F971"/>
    </row>
    <row r="972" spans="1:6" x14ac:dyDescent="0.25">
      <c r="A972" s="39">
        <v>1807</v>
      </c>
      <c r="B972" s="39" t="s">
        <v>3141</v>
      </c>
      <c r="C972" s="38" t="s">
        <v>962</v>
      </c>
      <c r="D972" s="36"/>
      <c r="F972"/>
    </row>
    <row r="973" spans="1:6" x14ac:dyDescent="0.25">
      <c r="A973" s="39">
        <v>1808</v>
      </c>
      <c r="B973" s="39" t="s">
        <v>3141</v>
      </c>
      <c r="C973" s="38" t="s">
        <v>963</v>
      </c>
      <c r="D973" s="36"/>
      <c r="F973"/>
    </row>
    <row r="974" spans="1:6" x14ac:dyDescent="0.25">
      <c r="A974" s="39">
        <v>1809</v>
      </c>
      <c r="B974" s="39" t="s">
        <v>2288</v>
      </c>
      <c r="C974" s="38" t="s">
        <v>964</v>
      </c>
      <c r="D974" s="36"/>
      <c r="F974"/>
    </row>
    <row r="975" spans="1:6" x14ac:dyDescent="0.25">
      <c r="A975" s="39">
        <v>1810</v>
      </c>
      <c r="B975" s="39" t="s">
        <v>3141</v>
      </c>
      <c r="C975" s="38" t="s">
        <v>965</v>
      </c>
      <c r="D975" s="36"/>
      <c r="F975"/>
    </row>
    <row r="976" spans="1:6" x14ac:dyDescent="0.25">
      <c r="A976" s="39">
        <v>1811</v>
      </c>
      <c r="B976" s="39" t="s">
        <v>3141</v>
      </c>
      <c r="C976" s="38" t="s">
        <v>966</v>
      </c>
      <c r="D976" s="36"/>
      <c r="F976"/>
    </row>
    <row r="977" spans="1:6" x14ac:dyDescent="0.25">
      <c r="A977" s="39">
        <v>1812</v>
      </c>
      <c r="B977" s="39" t="s">
        <v>2288</v>
      </c>
      <c r="C977" s="38" t="s">
        <v>967</v>
      </c>
      <c r="D977" s="36"/>
      <c r="F977"/>
    </row>
    <row r="978" spans="1:6" x14ac:dyDescent="0.25">
      <c r="A978" s="39">
        <v>1813</v>
      </c>
      <c r="B978" s="39" t="s">
        <v>3141</v>
      </c>
      <c r="C978" s="38" t="s">
        <v>968</v>
      </c>
      <c r="D978" s="36"/>
      <c r="F978"/>
    </row>
    <row r="979" spans="1:6" x14ac:dyDescent="0.25">
      <c r="A979" s="39">
        <v>1814</v>
      </c>
      <c r="B979" s="39" t="s">
        <v>3141</v>
      </c>
      <c r="C979" s="38" t="s">
        <v>969</v>
      </c>
      <c r="D979" s="36"/>
      <c r="F979"/>
    </row>
    <row r="980" spans="1:6" x14ac:dyDescent="0.25">
      <c r="A980" s="39">
        <v>1815</v>
      </c>
      <c r="B980" s="39" t="s">
        <v>3142</v>
      </c>
      <c r="C980" s="38" t="s">
        <v>970</v>
      </c>
      <c r="D980" s="36"/>
      <c r="F980"/>
    </row>
    <row r="981" spans="1:6" x14ac:dyDescent="0.25">
      <c r="A981" s="39">
        <v>1816</v>
      </c>
      <c r="B981" s="39" t="s">
        <v>3141</v>
      </c>
      <c r="C981" s="38" t="s">
        <v>971</v>
      </c>
      <c r="D981" s="36"/>
      <c r="F981"/>
    </row>
    <row r="982" spans="1:6" x14ac:dyDescent="0.25">
      <c r="A982" s="39">
        <v>1817</v>
      </c>
      <c r="B982" s="39" t="s">
        <v>3141</v>
      </c>
      <c r="C982" s="38" t="s">
        <v>972</v>
      </c>
      <c r="D982" s="36"/>
      <c r="F982"/>
    </row>
    <row r="983" spans="1:6" x14ac:dyDescent="0.25">
      <c r="A983" s="39">
        <v>1818</v>
      </c>
      <c r="B983" s="39" t="s">
        <v>3141</v>
      </c>
      <c r="C983" s="38" t="s">
        <v>973</v>
      </c>
      <c r="D983" s="36"/>
      <c r="F983"/>
    </row>
    <row r="984" spans="1:6" x14ac:dyDescent="0.25">
      <c r="A984" s="39">
        <v>1819</v>
      </c>
      <c r="B984" s="39" t="s">
        <v>3141</v>
      </c>
      <c r="C984" s="38" t="s">
        <v>974</v>
      </c>
      <c r="D984" s="36"/>
      <c r="F984"/>
    </row>
    <row r="985" spans="1:6" x14ac:dyDescent="0.25">
      <c r="A985" s="39">
        <v>1823</v>
      </c>
      <c r="B985" s="39" t="s">
        <v>3141</v>
      </c>
      <c r="C985" s="38" t="s">
        <v>975</v>
      </c>
      <c r="D985" s="36"/>
      <c r="F985"/>
    </row>
    <row r="986" spans="1:6" x14ac:dyDescent="0.25">
      <c r="A986" s="39">
        <v>1824</v>
      </c>
      <c r="B986" s="39" t="s">
        <v>3141</v>
      </c>
      <c r="C986" s="38" t="s">
        <v>976</v>
      </c>
      <c r="D986" s="36"/>
      <c r="F986"/>
    </row>
    <row r="987" spans="1:6" x14ac:dyDescent="0.25">
      <c r="A987" s="39">
        <v>1825</v>
      </c>
      <c r="B987" s="39" t="s">
        <v>3141</v>
      </c>
      <c r="C987" s="38" t="s">
        <v>977</v>
      </c>
      <c r="D987" s="36"/>
      <c r="F987"/>
    </row>
    <row r="988" spans="1:6" ht="30" x14ac:dyDescent="0.25">
      <c r="A988" s="39">
        <v>1826</v>
      </c>
      <c r="B988" s="39" t="s">
        <v>3141</v>
      </c>
      <c r="C988" s="38" t="s">
        <v>978</v>
      </c>
      <c r="D988" s="37" t="s">
        <v>32</v>
      </c>
      <c r="E988" s="39" t="s">
        <v>3141</v>
      </c>
      <c r="F988" s="38" t="s">
        <v>979</v>
      </c>
    </row>
    <row r="989" spans="1:6" x14ac:dyDescent="0.25">
      <c r="A989" s="39">
        <v>1827</v>
      </c>
      <c r="B989" s="39" t="s">
        <v>3141</v>
      </c>
      <c r="C989" s="38" t="s">
        <v>980</v>
      </c>
      <c r="D989" s="36"/>
      <c r="F989"/>
    </row>
    <row r="990" spans="1:6" ht="45" x14ac:dyDescent="0.25">
      <c r="A990" s="39">
        <v>1828</v>
      </c>
      <c r="B990" s="39" t="s">
        <v>3141</v>
      </c>
      <c r="C990" s="38" t="s">
        <v>981</v>
      </c>
      <c r="D990" s="36"/>
      <c r="F990"/>
    </row>
    <row r="991" spans="1:6" x14ac:dyDescent="0.25">
      <c r="A991" s="39">
        <v>1829</v>
      </c>
      <c r="B991" s="39" t="s">
        <v>3141</v>
      </c>
      <c r="C991" s="38" t="s">
        <v>982</v>
      </c>
      <c r="D991" s="36"/>
      <c r="F991"/>
    </row>
    <row r="992" spans="1:6" ht="30" x14ac:dyDescent="0.25">
      <c r="A992" s="39">
        <v>1830</v>
      </c>
      <c r="B992" s="39" t="s">
        <v>3141</v>
      </c>
      <c r="C992" s="38" t="s">
        <v>983</v>
      </c>
      <c r="D992" s="36"/>
      <c r="F992"/>
    </row>
    <row r="993" spans="1:6" x14ac:dyDescent="0.25">
      <c r="A993" s="39">
        <v>1831</v>
      </c>
      <c r="B993" s="39" t="s">
        <v>3141</v>
      </c>
      <c r="C993" s="38" t="s">
        <v>984</v>
      </c>
      <c r="D993" s="36"/>
      <c r="F993"/>
    </row>
    <row r="994" spans="1:6" x14ac:dyDescent="0.25">
      <c r="A994" s="39">
        <v>1832</v>
      </c>
      <c r="B994" s="39" t="s">
        <v>3141</v>
      </c>
      <c r="C994" s="38" t="s">
        <v>985</v>
      </c>
      <c r="D994" s="36"/>
      <c r="F994"/>
    </row>
    <row r="995" spans="1:6" x14ac:dyDescent="0.25">
      <c r="A995" s="39">
        <v>1833</v>
      </c>
      <c r="B995" s="39" t="s">
        <v>3141</v>
      </c>
      <c r="C995" s="38" t="s">
        <v>986</v>
      </c>
      <c r="F995"/>
    </row>
    <row r="996" spans="1:6" x14ac:dyDescent="0.25">
      <c r="A996" s="39">
        <v>1834</v>
      </c>
      <c r="B996" s="39" t="s">
        <v>3141</v>
      </c>
      <c r="C996" s="38" t="s">
        <v>987</v>
      </c>
      <c r="F996"/>
    </row>
    <row r="997" spans="1:6" x14ac:dyDescent="0.25">
      <c r="A997" s="39">
        <v>1835</v>
      </c>
      <c r="B997" s="39" t="s">
        <v>3141</v>
      </c>
      <c r="C997" s="38" t="s">
        <v>988</v>
      </c>
      <c r="F997"/>
    </row>
    <row r="998" spans="1:6" x14ac:dyDescent="0.25">
      <c r="A998" s="39">
        <v>1836</v>
      </c>
      <c r="B998" s="39" t="s">
        <v>3141</v>
      </c>
      <c r="C998" s="38" t="s">
        <v>989</v>
      </c>
      <c r="F998"/>
    </row>
    <row r="999" spans="1:6" x14ac:dyDescent="0.25">
      <c r="A999" s="39">
        <v>1837</v>
      </c>
      <c r="B999" s="39" t="s">
        <v>3141</v>
      </c>
      <c r="C999" s="38" t="s">
        <v>990</v>
      </c>
      <c r="F999"/>
    </row>
    <row r="1000" spans="1:6" x14ac:dyDescent="0.25">
      <c r="A1000" s="39">
        <v>1838</v>
      </c>
      <c r="B1000" s="39" t="s">
        <v>3141</v>
      </c>
      <c r="C1000" s="38" t="s">
        <v>991</v>
      </c>
      <c r="F1000"/>
    </row>
    <row r="1001" spans="1:6" x14ac:dyDescent="0.25">
      <c r="A1001" s="39">
        <v>1839</v>
      </c>
      <c r="B1001" s="39" t="s">
        <v>3141</v>
      </c>
      <c r="C1001" s="38" t="s">
        <v>992</v>
      </c>
      <c r="F1001"/>
    </row>
    <row r="1002" spans="1:6" x14ac:dyDescent="0.25">
      <c r="A1002" s="39">
        <v>1840</v>
      </c>
      <c r="B1002" s="39" t="s">
        <v>3141</v>
      </c>
      <c r="C1002" s="38" t="s">
        <v>993</v>
      </c>
      <c r="F1002"/>
    </row>
    <row r="1003" spans="1:6" x14ac:dyDescent="0.25">
      <c r="A1003" s="39">
        <v>1841</v>
      </c>
      <c r="B1003" s="39" t="s">
        <v>3143</v>
      </c>
      <c r="C1003" s="38" t="s">
        <v>994</v>
      </c>
      <c r="F1003"/>
    </row>
    <row r="1004" spans="1:6" x14ac:dyDescent="0.25">
      <c r="A1004" s="39">
        <v>1843</v>
      </c>
      <c r="B1004" s="39" t="s">
        <v>2288</v>
      </c>
      <c r="C1004" s="38" t="s">
        <v>995</v>
      </c>
      <c r="F1004"/>
    </row>
    <row r="1005" spans="1:6" ht="45" x14ac:dyDescent="0.25">
      <c r="A1005" s="39">
        <v>1845</v>
      </c>
      <c r="B1005" s="39" t="s">
        <v>3143</v>
      </c>
      <c r="C1005" s="38" t="s">
        <v>996</v>
      </c>
      <c r="F1005"/>
    </row>
    <row r="1006" spans="1:6" x14ac:dyDescent="0.25">
      <c r="A1006" s="39">
        <v>1846</v>
      </c>
      <c r="B1006" s="39" t="s">
        <v>2288</v>
      </c>
      <c r="C1006" s="38" t="s">
        <v>997</v>
      </c>
      <c r="F1006"/>
    </row>
    <row r="1007" spans="1:6" ht="30" x14ac:dyDescent="0.25">
      <c r="A1007" s="39">
        <v>1847</v>
      </c>
      <c r="B1007" s="39" t="s">
        <v>3141</v>
      </c>
      <c r="C1007" s="38" t="s">
        <v>998</v>
      </c>
      <c r="F1007"/>
    </row>
    <row r="1008" spans="1:6" x14ac:dyDescent="0.25">
      <c r="A1008" s="39">
        <v>1848</v>
      </c>
      <c r="B1008" s="39" t="s">
        <v>3141</v>
      </c>
      <c r="C1008" s="38" t="s">
        <v>999</v>
      </c>
      <c r="F1008"/>
    </row>
    <row r="1009" spans="1:6" ht="30" x14ac:dyDescent="0.25">
      <c r="A1009" s="39">
        <v>1849</v>
      </c>
      <c r="B1009" s="39" t="s">
        <v>3141</v>
      </c>
      <c r="C1009" s="38" t="s">
        <v>1000</v>
      </c>
      <c r="F1009"/>
    </row>
    <row r="1010" spans="1:6" x14ac:dyDescent="0.25">
      <c r="A1010" s="39">
        <v>1851</v>
      </c>
      <c r="B1010" s="39" t="s">
        <v>2288</v>
      </c>
      <c r="C1010" s="38" t="s">
        <v>1001</v>
      </c>
      <c r="F1010"/>
    </row>
    <row r="1011" spans="1:6" x14ac:dyDescent="0.25">
      <c r="A1011" s="39">
        <v>1854</v>
      </c>
      <c r="B1011" s="39" t="s">
        <v>2283</v>
      </c>
      <c r="C1011" s="38" t="s">
        <v>1002</v>
      </c>
      <c r="F1011"/>
    </row>
    <row r="1012" spans="1:6" ht="30" x14ac:dyDescent="0.25">
      <c r="A1012" s="39">
        <v>1855</v>
      </c>
      <c r="B1012" s="39" t="s">
        <v>2283</v>
      </c>
      <c r="C1012" s="38" t="s">
        <v>1003</v>
      </c>
      <c r="F1012"/>
    </row>
    <row r="1013" spans="1:6" ht="30" x14ac:dyDescent="0.25">
      <c r="A1013" s="39">
        <v>1858</v>
      </c>
      <c r="B1013" s="39" t="s">
        <v>3140</v>
      </c>
      <c r="C1013" s="38" t="s">
        <v>1004</v>
      </c>
      <c r="F1013"/>
    </row>
    <row r="1014" spans="1:6" x14ac:dyDescent="0.25">
      <c r="A1014" s="39">
        <v>1859</v>
      </c>
      <c r="B1014" s="39" t="s">
        <v>3140</v>
      </c>
      <c r="C1014" s="38" t="s">
        <v>1005</v>
      </c>
      <c r="F1014"/>
    </row>
    <row r="1015" spans="1:6" x14ac:dyDescent="0.25">
      <c r="A1015" s="39">
        <v>1860</v>
      </c>
      <c r="B1015" s="39" t="s">
        <v>3140</v>
      </c>
      <c r="C1015" s="38" t="s">
        <v>1006</v>
      </c>
      <c r="F1015"/>
    </row>
    <row r="1016" spans="1:6" x14ac:dyDescent="0.25">
      <c r="A1016" s="39">
        <v>1862</v>
      </c>
      <c r="B1016" s="39" t="s">
        <v>3142</v>
      </c>
      <c r="C1016" s="38" t="s">
        <v>1007</v>
      </c>
      <c r="F1016"/>
    </row>
    <row r="1017" spans="1:6" ht="30" x14ac:dyDescent="0.25">
      <c r="A1017" s="39">
        <v>1863</v>
      </c>
      <c r="B1017" s="39" t="s">
        <v>3142</v>
      </c>
      <c r="C1017" s="38" t="s">
        <v>1008</v>
      </c>
      <c r="F1017"/>
    </row>
    <row r="1018" spans="1:6" x14ac:dyDescent="0.25">
      <c r="A1018" s="39">
        <v>1865</v>
      </c>
      <c r="B1018" s="39" t="s">
        <v>3142</v>
      </c>
      <c r="C1018" s="38" t="s">
        <v>1009</v>
      </c>
      <c r="F1018"/>
    </row>
    <row r="1019" spans="1:6" x14ac:dyDescent="0.25">
      <c r="A1019" s="39">
        <v>1866</v>
      </c>
      <c r="B1019" s="39" t="s">
        <v>3142</v>
      </c>
      <c r="C1019" s="38" t="s">
        <v>1010</v>
      </c>
      <c r="F1019"/>
    </row>
    <row r="1020" spans="1:6" x14ac:dyDescent="0.25">
      <c r="A1020" s="39">
        <v>1868</v>
      </c>
      <c r="B1020" s="39" t="s">
        <v>3138</v>
      </c>
      <c r="C1020" s="38" t="s">
        <v>1011</v>
      </c>
      <c r="F1020"/>
    </row>
    <row r="1021" spans="1:6" ht="60" x14ac:dyDescent="0.25">
      <c r="A1021" s="39">
        <v>1869</v>
      </c>
      <c r="B1021" s="39" t="s">
        <v>3138</v>
      </c>
      <c r="C1021" s="38" t="s">
        <v>1012</v>
      </c>
      <c r="F1021"/>
    </row>
    <row r="1022" spans="1:6" x14ac:dyDescent="0.25">
      <c r="A1022" s="39">
        <v>1870</v>
      </c>
      <c r="B1022" s="39" t="s">
        <v>2286</v>
      </c>
      <c r="C1022" s="38" t="s">
        <v>1013</v>
      </c>
      <c r="F1022"/>
    </row>
    <row r="1023" spans="1:6" x14ac:dyDescent="0.25">
      <c r="A1023" s="39">
        <v>1871</v>
      </c>
      <c r="B1023" s="39" t="s">
        <v>3138</v>
      </c>
      <c r="C1023" s="38" t="s">
        <v>1014</v>
      </c>
      <c r="F1023"/>
    </row>
    <row r="1024" spans="1:6" x14ac:dyDescent="0.25">
      <c r="A1024" s="39">
        <v>1872</v>
      </c>
      <c r="B1024" s="39" t="s">
        <v>2287</v>
      </c>
      <c r="C1024" s="38" t="s">
        <v>1015</v>
      </c>
      <c r="F1024"/>
    </row>
    <row r="1025" spans="1:6" ht="45" x14ac:dyDescent="0.25">
      <c r="A1025" s="39">
        <v>1873</v>
      </c>
      <c r="B1025" s="39" t="s">
        <v>2287</v>
      </c>
      <c r="C1025" s="38" t="s">
        <v>1016</v>
      </c>
      <c r="F1025"/>
    </row>
    <row r="1026" spans="1:6" x14ac:dyDescent="0.25">
      <c r="A1026" s="39">
        <v>1884</v>
      </c>
      <c r="B1026" s="39" t="s">
        <v>2288</v>
      </c>
      <c r="C1026" s="38" t="s">
        <v>1017</v>
      </c>
      <c r="F1026"/>
    </row>
    <row r="1027" spans="1:6" x14ac:dyDescent="0.25">
      <c r="A1027" s="39">
        <v>1885</v>
      </c>
      <c r="B1027" s="39" t="s">
        <v>2288</v>
      </c>
      <c r="C1027" s="38" t="s">
        <v>1018</v>
      </c>
      <c r="F1027"/>
    </row>
    <row r="1028" spans="1:6" x14ac:dyDescent="0.25">
      <c r="A1028" s="39">
        <v>1886</v>
      </c>
      <c r="B1028" s="39" t="s">
        <v>2288</v>
      </c>
      <c r="C1028" s="38" t="s">
        <v>1019</v>
      </c>
      <c r="F1028"/>
    </row>
    <row r="1029" spans="1:6" x14ac:dyDescent="0.25">
      <c r="A1029" s="39">
        <v>1887</v>
      </c>
      <c r="B1029" s="39" t="s">
        <v>2288</v>
      </c>
      <c r="C1029" s="38" t="s">
        <v>1020</v>
      </c>
      <c r="F1029"/>
    </row>
    <row r="1030" spans="1:6" x14ac:dyDescent="0.25">
      <c r="A1030" s="39">
        <v>1888</v>
      </c>
      <c r="B1030" s="39" t="s">
        <v>2288</v>
      </c>
      <c r="C1030" s="38" t="s">
        <v>1021</v>
      </c>
      <c r="F1030"/>
    </row>
    <row r="1031" spans="1:6" x14ac:dyDescent="0.25">
      <c r="A1031" s="39">
        <v>1889</v>
      </c>
      <c r="B1031" s="39" t="s">
        <v>2288</v>
      </c>
      <c r="C1031" s="38" t="s">
        <v>1022</v>
      </c>
      <c r="F1031"/>
    </row>
    <row r="1032" spans="1:6" x14ac:dyDescent="0.25">
      <c r="A1032" s="39">
        <v>1891</v>
      </c>
      <c r="B1032" s="39" t="s">
        <v>2288</v>
      </c>
      <c r="C1032" s="38" t="s">
        <v>1023</v>
      </c>
      <c r="F1032"/>
    </row>
    <row r="1033" spans="1:6" x14ac:dyDescent="0.25">
      <c r="A1033" s="39">
        <v>1892</v>
      </c>
      <c r="B1033" s="39" t="s">
        <v>2288</v>
      </c>
      <c r="C1033" s="38" t="s">
        <v>463</v>
      </c>
      <c r="F1033"/>
    </row>
    <row r="1034" spans="1:6" x14ac:dyDescent="0.25">
      <c r="A1034" s="39">
        <v>1894</v>
      </c>
      <c r="B1034" s="39" t="s">
        <v>2288</v>
      </c>
      <c r="C1034" s="38" t="s">
        <v>1024</v>
      </c>
      <c r="F1034"/>
    </row>
    <row r="1035" spans="1:6" x14ac:dyDescent="0.25">
      <c r="A1035" s="39">
        <v>1895</v>
      </c>
      <c r="B1035" s="39" t="s">
        <v>2288</v>
      </c>
      <c r="C1035" s="38" t="s">
        <v>1025</v>
      </c>
      <c r="F1035"/>
    </row>
    <row r="1036" spans="1:6" x14ac:dyDescent="0.25">
      <c r="A1036" s="39">
        <v>1897</v>
      </c>
      <c r="B1036" s="39" t="s">
        <v>2288</v>
      </c>
      <c r="C1036" s="38" t="s">
        <v>1026</v>
      </c>
      <c r="F1036"/>
    </row>
    <row r="1037" spans="1:6" x14ac:dyDescent="0.25">
      <c r="A1037" s="39">
        <v>1898</v>
      </c>
      <c r="B1037" s="39" t="s">
        <v>3141</v>
      </c>
      <c r="C1037" s="38" t="s">
        <v>1027</v>
      </c>
      <c r="F1037"/>
    </row>
    <row r="1038" spans="1:6" x14ac:dyDescent="0.25">
      <c r="A1038" s="39">
        <v>1902</v>
      </c>
      <c r="B1038" s="39" t="s">
        <v>3141</v>
      </c>
      <c r="C1038" s="38" t="s">
        <v>1028</v>
      </c>
      <c r="F1038"/>
    </row>
    <row r="1039" spans="1:6" ht="30" x14ac:dyDescent="0.25">
      <c r="A1039" s="39">
        <v>1903</v>
      </c>
      <c r="B1039" s="39" t="s">
        <v>3141</v>
      </c>
      <c r="C1039" s="38" t="s">
        <v>1029</v>
      </c>
      <c r="F1039"/>
    </row>
    <row r="1040" spans="1:6" x14ac:dyDescent="0.25">
      <c r="A1040" s="39">
        <v>1905</v>
      </c>
      <c r="B1040" s="39" t="s">
        <v>3141</v>
      </c>
      <c r="C1040" s="38" t="s">
        <v>1030</v>
      </c>
      <c r="F1040"/>
    </row>
    <row r="1041" spans="1:6" x14ac:dyDescent="0.25">
      <c r="A1041" s="39">
        <v>1906</v>
      </c>
      <c r="B1041" s="39" t="s">
        <v>3141</v>
      </c>
      <c r="C1041" s="38" t="s">
        <v>1031</v>
      </c>
      <c r="F1041"/>
    </row>
    <row r="1042" spans="1:6" ht="30" x14ac:dyDescent="0.25">
      <c r="A1042" s="39">
        <v>1907</v>
      </c>
      <c r="B1042" s="39" t="s">
        <v>3141</v>
      </c>
      <c r="C1042" s="38" t="s">
        <v>1032</v>
      </c>
      <c r="F1042"/>
    </row>
    <row r="1043" spans="1:6" x14ac:dyDescent="0.25">
      <c r="A1043" s="39">
        <v>1908</v>
      </c>
      <c r="B1043" s="39" t="s">
        <v>3141</v>
      </c>
      <c r="C1043" s="38" t="s">
        <v>1033</v>
      </c>
      <c r="F1043"/>
    </row>
    <row r="1044" spans="1:6" ht="30" x14ac:dyDescent="0.25">
      <c r="A1044" s="39">
        <v>1910</v>
      </c>
      <c r="B1044" s="39" t="s">
        <v>3141</v>
      </c>
      <c r="C1044" s="38" t="s">
        <v>1034</v>
      </c>
      <c r="F1044"/>
    </row>
    <row r="1045" spans="1:6" x14ac:dyDescent="0.25">
      <c r="A1045" s="39">
        <v>1911</v>
      </c>
      <c r="B1045" s="39" t="s">
        <v>3140</v>
      </c>
      <c r="C1045" s="38" t="s">
        <v>1035</v>
      </c>
      <c r="F1045"/>
    </row>
    <row r="1046" spans="1:6" ht="30" x14ac:dyDescent="0.25">
      <c r="A1046" s="39">
        <v>1912</v>
      </c>
      <c r="B1046" s="39" t="s">
        <v>3140</v>
      </c>
      <c r="C1046" s="38" t="s">
        <v>1036</v>
      </c>
      <c r="F1046"/>
    </row>
    <row r="1047" spans="1:6" x14ac:dyDescent="0.25">
      <c r="A1047" s="39">
        <v>1913</v>
      </c>
      <c r="B1047" s="39" t="s">
        <v>3140</v>
      </c>
      <c r="C1047" s="38" t="s">
        <v>1037</v>
      </c>
      <c r="F1047"/>
    </row>
    <row r="1048" spans="1:6" x14ac:dyDescent="0.25">
      <c r="A1048" s="39">
        <v>1914</v>
      </c>
      <c r="B1048" s="39" t="s">
        <v>3142</v>
      </c>
      <c r="C1048" s="38" t="s">
        <v>1038</v>
      </c>
      <c r="F1048"/>
    </row>
    <row r="1049" spans="1:6" x14ac:dyDescent="0.25">
      <c r="A1049" s="39">
        <v>1915</v>
      </c>
      <c r="B1049" s="39" t="s">
        <v>3142</v>
      </c>
      <c r="C1049" s="38" t="s">
        <v>1039</v>
      </c>
      <c r="F1049"/>
    </row>
    <row r="1050" spans="1:6" x14ac:dyDescent="0.25">
      <c r="A1050" s="39">
        <v>1916</v>
      </c>
      <c r="B1050" s="39" t="s">
        <v>2288</v>
      </c>
      <c r="C1050" s="38" t="s">
        <v>1040</v>
      </c>
      <c r="F1050"/>
    </row>
    <row r="1051" spans="1:6" x14ac:dyDescent="0.25">
      <c r="A1051" s="39">
        <v>1917</v>
      </c>
      <c r="B1051" s="39" t="s">
        <v>3142</v>
      </c>
      <c r="C1051" s="38" t="s">
        <v>1041</v>
      </c>
      <c r="F1051"/>
    </row>
    <row r="1052" spans="1:6" x14ac:dyDescent="0.25">
      <c r="A1052" s="39">
        <v>1918</v>
      </c>
      <c r="B1052" s="39" t="s">
        <v>3142</v>
      </c>
      <c r="C1052" s="38" t="s">
        <v>1042</v>
      </c>
      <c r="F1052"/>
    </row>
    <row r="1053" spans="1:6" x14ac:dyDescent="0.25">
      <c r="A1053" s="39">
        <v>1919</v>
      </c>
      <c r="B1053" s="39" t="s">
        <v>3142</v>
      </c>
      <c r="C1053" s="38" t="s">
        <v>1043</v>
      </c>
      <c r="F1053"/>
    </row>
    <row r="1054" spans="1:6" x14ac:dyDescent="0.25">
      <c r="A1054" s="39">
        <v>1920</v>
      </c>
      <c r="B1054" s="39" t="s">
        <v>3142</v>
      </c>
      <c r="C1054" s="38" t="s">
        <v>1044</v>
      </c>
      <c r="F1054"/>
    </row>
    <row r="1055" spans="1:6" x14ac:dyDescent="0.25">
      <c r="A1055" s="39">
        <v>1921</v>
      </c>
      <c r="B1055" s="39" t="s">
        <v>3142</v>
      </c>
      <c r="C1055" s="38" t="s">
        <v>1045</v>
      </c>
      <c r="F1055"/>
    </row>
    <row r="1056" spans="1:6" x14ac:dyDescent="0.25">
      <c r="A1056" s="39">
        <v>1922</v>
      </c>
      <c r="B1056" s="39" t="s">
        <v>3142</v>
      </c>
      <c r="C1056" s="38" t="s">
        <v>1046</v>
      </c>
      <c r="F1056"/>
    </row>
    <row r="1057" spans="1:6" ht="30" x14ac:dyDescent="0.25">
      <c r="A1057" s="39">
        <v>1923</v>
      </c>
      <c r="B1057" s="39" t="s">
        <v>2283</v>
      </c>
      <c r="C1057" s="38" t="s">
        <v>1047</v>
      </c>
      <c r="F1057"/>
    </row>
    <row r="1058" spans="1:6" ht="30" x14ac:dyDescent="0.25">
      <c r="A1058" s="39">
        <v>1928</v>
      </c>
      <c r="B1058" s="39" t="s">
        <v>2286</v>
      </c>
      <c r="C1058" s="38" t="s">
        <v>1048</v>
      </c>
      <c r="F1058"/>
    </row>
    <row r="1059" spans="1:6" ht="30" x14ac:dyDescent="0.25">
      <c r="A1059" s="39">
        <v>1929</v>
      </c>
      <c r="B1059" s="39" t="s">
        <v>2283</v>
      </c>
      <c r="C1059" s="38" t="s">
        <v>1049</v>
      </c>
      <c r="D1059" s="36"/>
      <c r="F1059"/>
    </row>
    <row r="1060" spans="1:6" x14ac:dyDescent="0.25">
      <c r="A1060" s="39">
        <v>1931</v>
      </c>
      <c r="B1060" s="39" t="s">
        <v>3143</v>
      </c>
      <c r="C1060" s="38" t="s">
        <v>1050</v>
      </c>
      <c r="D1060" s="36"/>
    </row>
    <row r="1061" spans="1:6" x14ac:dyDescent="0.25">
      <c r="A1061" s="39">
        <v>1932</v>
      </c>
      <c r="B1061" s="39" t="s">
        <v>2283</v>
      </c>
      <c r="C1061" s="38" t="s">
        <v>1051</v>
      </c>
      <c r="D1061" s="36"/>
    </row>
    <row r="1062" spans="1:6" x14ac:dyDescent="0.25">
      <c r="A1062" s="39">
        <v>1935</v>
      </c>
      <c r="B1062" s="39" t="s">
        <v>2288</v>
      </c>
      <c r="C1062" s="38" t="s">
        <v>1052</v>
      </c>
      <c r="D1062" s="36"/>
      <c r="F1062"/>
    </row>
    <row r="1063" spans="1:6" x14ac:dyDescent="0.25">
      <c r="A1063" s="39">
        <v>1938</v>
      </c>
      <c r="B1063" s="39" t="s">
        <v>3141</v>
      </c>
      <c r="C1063" s="38" t="s">
        <v>1053</v>
      </c>
      <c r="D1063" s="36"/>
    </row>
    <row r="1064" spans="1:6" x14ac:dyDescent="0.25">
      <c r="A1064" s="39">
        <v>1939</v>
      </c>
      <c r="B1064" s="39" t="s">
        <v>3141</v>
      </c>
      <c r="C1064" s="38" t="s">
        <v>1054</v>
      </c>
      <c r="D1064" s="36"/>
      <c r="F1064"/>
    </row>
    <row r="1065" spans="1:6" x14ac:dyDescent="0.25">
      <c r="A1065" s="39">
        <v>1940</v>
      </c>
      <c r="B1065" s="39" t="s">
        <v>3141</v>
      </c>
      <c r="C1065" s="38" t="s">
        <v>1055</v>
      </c>
      <c r="D1065" s="36"/>
      <c r="F1065"/>
    </row>
    <row r="1066" spans="1:6" x14ac:dyDescent="0.25">
      <c r="A1066" s="39">
        <v>1941</v>
      </c>
      <c r="B1066" s="39" t="s">
        <v>3143</v>
      </c>
      <c r="C1066" s="38" t="s">
        <v>1056</v>
      </c>
      <c r="D1066" s="36"/>
      <c r="F1066"/>
    </row>
    <row r="1067" spans="1:6" ht="90" x14ac:dyDescent="0.25">
      <c r="A1067" s="39">
        <v>1942</v>
      </c>
      <c r="B1067" s="39" t="s">
        <v>2287</v>
      </c>
      <c r="C1067" s="38" t="s">
        <v>1057</v>
      </c>
      <c r="D1067" s="36"/>
      <c r="F1067"/>
    </row>
    <row r="1068" spans="1:6" ht="30" x14ac:dyDescent="0.25">
      <c r="A1068" s="39">
        <v>1944</v>
      </c>
      <c r="B1068" s="39" t="s">
        <v>3138</v>
      </c>
      <c r="C1068" s="38" t="s">
        <v>1058</v>
      </c>
      <c r="D1068" s="36"/>
      <c r="F1068"/>
    </row>
    <row r="1069" spans="1:6" x14ac:dyDescent="0.25">
      <c r="A1069" s="39">
        <v>1945</v>
      </c>
      <c r="B1069" s="39" t="s">
        <v>3138</v>
      </c>
      <c r="C1069" s="38" t="s">
        <v>1059</v>
      </c>
      <c r="D1069" s="36"/>
      <c r="F1069"/>
    </row>
    <row r="1070" spans="1:6" ht="60" x14ac:dyDescent="0.25">
      <c r="A1070" s="39">
        <v>1950</v>
      </c>
      <c r="B1070" s="39" t="s">
        <v>3140</v>
      </c>
      <c r="C1070" s="38" t="s">
        <v>3147</v>
      </c>
      <c r="D1070" s="37" t="s">
        <v>32</v>
      </c>
      <c r="F1070"/>
    </row>
    <row r="1071" spans="1:6" x14ac:dyDescent="0.25">
      <c r="A1071" s="39">
        <v>1951</v>
      </c>
      <c r="B1071" s="39" t="s">
        <v>3140</v>
      </c>
      <c r="C1071" s="38" t="s">
        <v>1060</v>
      </c>
      <c r="D1071" s="36"/>
      <c r="F1071"/>
    </row>
    <row r="1072" spans="1:6" ht="45" x14ac:dyDescent="0.25">
      <c r="A1072" s="39">
        <v>1952</v>
      </c>
      <c r="B1072" s="39" t="s">
        <v>3140</v>
      </c>
      <c r="C1072" s="38" t="s">
        <v>1061</v>
      </c>
      <c r="D1072" s="36"/>
      <c r="F1072"/>
    </row>
    <row r="1073" spans="1:6" ht="30" x14ac:dyDescent="0.25">
      <c r="A1073" s="39">
        <v>1953</v>
      </c>
      <c r="B1073" s="39" t="s">
        <v>3140</v>
      </c>
      <c r="C1073" s="38" t="s">
        <v>1062</v>
      </c>
      <c r="D1073" s="36"/>
      <c r="F1073"/>
    </row>
    <row r="1074" spans="1:6" x14ac:dyDescent="0.25">
      <c r="A1074" s="39">
        <v>1954</v>
      </c>
      <c r="B1074" s="39" t="s">
        <v>3140</v>
      </c>
      <c r="C1074" s="38" t="s">
        <v>1063</v>
      </c>
      <c r="D1074" s="36"/>
      <c r="F1074"/>
    </row>
    <row r="1075" spans="1:6" x14ac:dyDescent="0.25">
      <c r="A1075" s="39">
        <v>1955</v>
      </c>
      <c r="B1075" s="39" t="s">
        <v>3140</v>
      </c>
      <c r="C1075" s="38" t="s">
        <v>1064</v>
      </c>
      <c r="D1075" s="36"/>
      <c r="F1075"/>
    </row>
    <row r="1076" spans="1:6" x14ac:dyDescent="0.25">
      <c r="A1076" s="39">
        <v>1956</v>
      </c>
      <c r="B1076" s="39" t="s">
        <v>3140</v>
      </c>
      <c r="C1076" s="38" t="s">
        <v>1065</v>
      </c>
      <c r="D1076" s="36"/>
      <c r="F1076"/>
    </row>
    <row r="1077" spans="1:6" x14ac:dyDescent="0.25">
      <c r="A1077" s="39">
        <v>1957</v>
      </c>
      <c r="B1077" s="39" t="s">
        <v>3140</v>
      </c>
      <c r="C1077" s="38" t="s">
        <v>1066</v>
      </c>
      <c r="D1077" s="36"/>
      <c r="F1077"/>
    </row>
    <row r="1078" spans="1:6" ht="45" x14ac:dyDescent="0.25">
      <c r="A1078" s="39">
        <v>1958</v>
      </c>
      <c r="B1078" s="39" t="s">
        <v>3140</v>
      </c>
      <c r="C1078" s="38" t="s">
        <v>1067</v>
      </c>
      <c r="D1078" s="36"/>
      <c r="F1078"/>
    </row>
    <row r="1079" spans="1:6" ht="30" x14ac:dyDescent="0.25">
      <c r="A1079" s="39">
        <v>1959</v>
      </c>
      <c r="B1079" s="39" t="s">
        <v>3140</v>
      </c>
      <c r="C1079" s="38" t="s">
        <v>1068</v>
      </c>
      <c r="D1079" s="36"/>
      <c r="F1079"/>
    </row>
    <row r="1080" spans="1:6" x14ac:dyDescent="0.25">
      <c r="A1080" s="39">
        <v>1961</v>
      </c>
      <c r="B1080" s="39" t="s">
        <v>3140</v>
      </c>
      <c r="C1080" s="38" t="s">
        <v>1069</v>
      </c>
      <c r="F1080"/>
    </row>
    <row r="1081" spans="1:6" x14ac:dyDescent="0.25">
      <c r="A1081" s="39">
        <v>1962</v>
      </c>
      <c r="B1081" s="39" t="s">
        <v>3140</v>
      </c>
      <c r="C1081" s="38" t="s">
        <v>1070</v>
      </c>
      <c r="F1081"/>
    </row>
    <row r="1082" spans="1:6" x14ac:dyDescent="0.25">
      <c r="A1082" s="39">
        <v>1963</v>
      </c>
      <c r="B1082" s="39" t="s">
        <v>3140</v>
      </c>
      <c r="C1082" s="38" t="s">
        <v>1071</v>
      </c>
      <c r="F1082"/>
    </row>
    <row r="1083" spans="1:6" ht="30" x14ac:dyDescent="0.25">
      <c r="A1083" s="39">
        <v>1964</v>
      </c>
      <c r="B1083" s="39" t="s">
        <v>3140</v>
      </c>
      <c r="C1083" s="38" t="s">
        <v>1072</v>
      </c>
      <c r="F1083"/>
    </row>
    <row r="1084" spans="1:6" ht="60" x14ac:dyDescent="0.25">
      <c r="A1084" s="39">
        <v>1965</v>
      </c>
      <c r="B1084" s="39" t="s">
        <v>3140</v>
      </c>
      <c r="C1084" s="38" t="s">
        <v>1073</v>
      </c>
      <c r="F1084"/>
    </row>
    <row r="1085" spans="1:6" x14ac:dyDescent="0.25">
      <c r="A1085" s="39">
        <v>1966</v>
      </c>
      <c r="B1085" s="39" t="s">
        <v>3140</v>
      </c>
      <c r="C1085" s="38" t="s">
        <v>1074</v>
      </c>
      <c r="F1085"/>
    </row>
    <row r="1086" spans="1:6" ht="30" x14ac:dyDescent="0.25">
      <c r="A1086" s="39">
        <v>1967</v>
      </c>
      <c r="B1086" s="39" t="s">
        <v>3140</v>
      </c>
      <c r="C1086" s="38" t="s">
        <v>1075</v>
      </c>
      <c r="F1086"/>
    </row>
    <row r="1087" spans="1:6" ht="30" x14ac:dyDescent="0.25">
      <c r="A1087" s="39">
        <v>1968</v>
      </c>
      <c r="B1087" s="39" t="s">
        <v>3140</v>
      </c>
      <c r="C1087" s="38" t="s">
        <v>1076</v>
      </c>
      <c r="F1087"/>
    </row>
    <row r="1088" spans="1:6" x14ac:dyDescent="0.25">
      <c r="A1088" s="39">
        <v>1969</v>
      </c>
      <c r="B1088" s="39" t="s">
        <v>3140</v>
      </c>
      <c r="C1088" s="38" t="s">
        <v>1077</v>
      </c>
      <c r="F1088"/>
    </row>
    <row r="1089" spans="1:6" x14ac:dyDescent="0.25">
      <c r="A1089" s="39">
        <v>1970</v>
      </c>
      <c r="B1089" s="39" t="s">
        <v>3140</v>
      </c>
      <c r="C1089" s="38" t="s">
        <v>1078</v>
      </c>
      <c r="F1089"/>
    </row>
    <row r="1090" spans="1:6" ht="45" x14ac:dyDescent="0.25">
      <c r="A1090" s="39">
        <v>1971</v>
      </c>
      <c r="B1090" s="39" t="s">
        <v>3140</v>
      </c>
      <c r="C1090" s="38" t="s">
        <v>1079</v>
      </c>
      <c r="F1090"/>
    </row>
    <row r="1091" spans="1:6" ht="60" x14ac:dyDescent="0.25">
      <c r="A1091" s="39">
        <v>1972</v>
      </c>
      <c r="B1091" s="39" t="s">
        <v>3140</v>
      </c>
      <c r="C1091" s="38" t="s">
        <v>1080</v>
      </c>
      <c r="F1091"/>
    </row>
    <row r="1092" spans="1:6" ht="90" x14ac:dyDescent="0.25">
      <c r="A1092" s="39">
        <v>1973</v>
      </c>
      <c r="B1092" s="39" t="s">
        <v>3140</v>
      </c>
      <c r="C1092" s="38" t="s">
        <v>1081</v>
      </c>
      <c r="F1092"/>
    </row>
    <row r="1093" spans="1:6" ht="30" x14ac:dyDescent="0.25">
      <c r="A1093" s="39">
        <v>1974</v>
      </c>
      <c r="B1093" s="39" t="s">
        <v>3140</v>
      </c>
      <c r="C1093" s="38" t="s">
        <v>1082</v>
      </c>
      <c r="F1093"/>
    </row>
    <row r="1094" spans="1:6" ht="60" x14ac:dyDescent="0.25">
      <c r="A1094" s="39">
        <v>1975</v>
      </c>
      <c r="B1094" s="39" t="s">
        <v>3140</v>
      </c>
      <c r="C1094" s="38" t="s">
        <v>1083</v>
      </c>
      <c r="F1094"/>
    </row>
    <row r="1095" spans="1:6" ht="30" x14ac:dyDescent="0.25">
      <c r="A1095" s="39">
        <v>1976</v>
      </c>
      <c r="B1095" s="39" t="s">
        <v>3140</v>
      </c>
      <c r="C1095" s="38" t="s">
        <v>1084</v>
      </c>
      <c r="F1095"/>
    </row>
    <row r="1096" spans="1:6" x14ac:dyDescent="0.25">
      <c r="A1096" s="39">
        <v>1977</v>
      </c>
      <c r="B1096" s="39" t="s">
        <v>3140</v>
      </c>
      <c r="C1096" s="38" t="s">
        <v>1085</v>
      </c>
      <c r="F1096"/>
    </row>
    <row r="1097" spans="1:6" x14ac:dyDescent="0.25">
      <c r="A1097" s="39">
        <v>1978</v>
      </c>
      <c r="B1097" s="39" t="s">
        <v>3140</v>
      </c>
      <c r="C1097" s="38" t="s">
        <v>1086</v>
      </c>
    </row>
    <row r="1098" spans="1:6" x14ac:dyDescent="0.25">
      <c r="A1098" s="39">
        <v>1979</v>
      </c>
      <c r="B1098" s="39" t="s">
        <v>3140</v>
      </c>
      <c r="C1098" s="38" t="s">
        <v>1087</v>
      </c>
    </row>
    <row r="1099" spans="1:6" ht="30" x14ac:dyDescent="0.25">
      <c r="A1099" s="39">
        <v>1980</v>
      </c>
      <c r="B1099" s="39" t="s">
        <v>3140</v>
      </c>
      <c r="C1099" s="38" t="s">
        <v>1088</v>
      </c>
      <c r="F1099"/>
    </row>
    <row r="1100" spans="1:6" ht="30" x14ac:dyDescent="0.25">
      <c r="A1100" s="39">
        <v>1981</v>
      </c>
      <c r="B1100" s="39" t="s">
        <v>3140</v>
      </c>
      <c r="C1100" s="38" t="s">
        <v>1089</v>
      </c>
      <c r="F1100"/>
    </row>
    <row r="1101" spans="1:6" ht="45" x14ac:dyDescent="0.25">
      <c r="A1101" s="39">
        <v>1982</v>
      </c>
      <c r="B1101" s="39" t="s">
        <v>3140</v>
      </c>
      <c r="C1101" s="38" t="s">
        <v>1090</v>
      </c>
      <c r="F1101"/>
    </row>
    <row r="1102" spans="1:6" ht="30" x14ac:dyDescent="0.25">
      <c r="A1102" s="39">
        <v>1983</v>
      </c>
      <c r="B1102" s="39" t="s">
        <v>3140</v>
      </c>
      <c r="C1102" s="38" t="s">
        <v>1091</v>
      </c>
      <c r="F1102"/>
    </row>
    <row r="1103" spans="1:6" ht="30" x14ac:dyDescent="0.25">
      <c r="A1103" s="39">
        <v>1984</v>
      </c>
      <c r="B1103" s="39" t="s">
        <v>3140</v>
      </c>
      <c r="C1103" s="38" t="s">
        <v>1092</v>
      </c>
      <c r="F1103"/>
    </row>
    <row r="1104" spans="1:6" x14ac:dyDescent="0.25">
      <c r="A1104" s="39">
        <v>1986</v>
      </c>
      <c r="B1104" s="39" t="s">
        <v>3142</v>
      </c>
      <c r="C1104" s="38" t="s">
        <v>1093</v>
      </c>
      <c r="F1104"/>
    </row>
    <row r="1105" spans="1:6" x14ac:dyDescent="0.25">
      <c r="A1105" s="39">
        <v>1987</v>
      </c>
      <c r="B1105" s="39" t="s">
        <v>3142</v>
      </c>
      <c r="C1105" s="38" t="s">
        <v>1094</v>
      </c>
      <c r="F1105"/>
    </row>
    <row r="1106" spans="1:6" x14ac:dyDescent="0.25">
      <c r="A1106" s="39">
        <v>1988</v>
      </c>
      <c r="B1106" s="39" t="s">
        <v>3142</v>
      </c>
      <c r="C1106" s="38" t="s">
        <v>1095</v>
      </c>
      <c r="F1106"/>
    </row>
    <row r="1107" spans="1:6" x14ac:dyDescent="0.25">
      <c r="A1107" s="39">
        <v>1989</v>
      </c>
      <c r="B1107" s="39" t="s">
        <v>3142</v>
      </c>
      <c r="C1107" s="38" t="s">
        <v>1096</v>
      </c>
      <c r="F1107"/>
    </row>
    <row r="1108" spans="1:6" x14ac:dyDescent="0.25">
      <c r="A1108" s="39">
        <v>1990</v>
      </c>
      <c r="B1108" s="39" t="s">
        <v>3143</v>
      </c>
      <c r="C1108" s="38" t="s">
        <v>1097</v>
      </c>
      <c r="F1108"/>
    </row>
    <row r="1109" spans="1:6" x14ac:dyDescent="0.25">
      <c r="A1109" s="39">
        <v>1991</v>
      </c>
      <c r="B1109" s="39" t="s">
        <v>3142</v>
      </c>
      <c r="C1109" s="38" t="s">
        <v>1098</v>
      </c>
      <c r="F1109"/>
    </row>
    <row r="1110" spans="1:6" ht="30" x14ac:dyDescent="0.25">
      <c r="A1110" s="39">
        <v>1992</v>
      </c>
      <c r="B1110" s="39" t="s">
        <v>3142</v>
      </c>
      <c r="C1110" s="38" t="s">
        <v>1099</v>
      </c>
      <c r="F1110"/>
    </row>
    <row r="1111" spans="1:6" x14ac:dyDescent="0.25">
      <c r="A1111" s="39">
        <v>1993</v>
      </c>
      <c r="B1111" s="39" t="s">
        <v>3142</v>
      </c>
      <c r="C1111" s="38" t="s">
        <v>1100</v>
      </c>
      <c r="F1111"/>
    </row>
    <row r="1112" spans="1:6" x14ac:dyDescent="0.25">
      <c r="A1112" s="39">
        <v>1994</v>
      </c>
      <c r="B1112" s="39" t="s">
        <v>2288</v>
      </c>
      <c r="C1112" s="38" t="s">
        <v>1101</v>
      </c>
      <c r="F1112"/>
    </row>
    <row r="1113" spans="1:6" ht="45" x14ac:dyDescent="0.25">
      <c r="A1113" s="39">
        <v>1999</v>
      </c>
      <c r="B1113" s="39" t="s">
        <v>3142</v>
      </c>
      <c r="C1113" s="38" t="s">
        <v>1102</v>
      </c>
      <c r="F1113"/>
    </row>
    <row r="1114" spans="1:6" ht="45" x14ac:dyDescent="0.25">
      <c r="A1114" s="39">
        <v>2000</v>
      </c>
      <c r="B1114" s="39" t="s">
        <v>3138</v>
      </c>
      <c r="C1114" s="38" t="s">
        <v>1103</v>
      </c>
      <c r="F1114"/>
    </row>
    <row r="1115" spans="1:6" x14ac:dyDescent="0.25">
      <c r="A1115" s="39">
        <v>2001</v>
      </c>
      <c r="B1115" s="39" t="s">
        <v>3138</v>
      </c>
      <c r="C1115" s="38" t="s">
        <v>1104</v>
      </c>
      <c r="F1115"/>
    </row>
    <row r="1116" spans="1:6" x14ac:dyDescent="0.25">
      <c r="A1116" s="39">
        <v>2002</v>
      </c>
      <c r="B1116" s="39" t="s">
        <v>2283</v>
      </c>
      <c r="C1116" s="38" t="s">
        <v>1105</v>
      </c>
      <c r="F1116"/>
    </row>
    <row r="1117" spans="1:6" ht="45" x14ac:dyDescent="0.25">
      <c r="A1117" s="39">
        <v>2003</v>
      </c>
      <c r="B1117" s="39" t="s">
        <v>2283</v>
      </c>
      <c r="C1117" s="38" t="s">
        <v>1106</v>
      </c>
      <c r="F1117"/>
    </row>
    <row r="1118" spans="1:6" x14ac:dyDescent="0.25">
      <c r="A1118" s="39">
        <v>2004</v>
      </c>
      <c r="B1118" s="39" t="s">
        <v>2283</v>
      </c>
      <c r="C1118" s="38" t="s">
        <v>1107</v>
      </c>
      <c r="F1118"/>
    </row>
    <row r="1119" spans="1:6" x14ac:dyDescent="0.25">
      <c r="A1119" s="39">
        <v>2005</v>
      </c>
      <c r="B1119" s="39" t="s">
        <v>2283</v>
      </c>
      <c r="C1119" s="38" t="s">
        <v>1108</v>
      </c>
      <c r="F1119"/>
    </row>
    <row r="1120" spans="1:6" ht="45" x14ac:dyDescent="0.25">
      <c r="A1120" s="39">
        <v>2006</v>
      </c>
      <c r="B1120" s="39" t="s">
        <v>2283</v>
      </c>
      <c r="C1120" s="38" t="s">
        <v>1109</v>
      </c>
      <c r="F1120"/>
    </row>
    <row r="1121" spans="1:6" x14ac:dyDescent="0.25">
      <c r="A1121" s="39">
        <v>2008</v>
      </c>
      <c r="B1121" s="39" t="s">
        <v>2283</v>
      </c>
      <c r="C1121" s="38" t="s">
        <v>1110</v>
      </c>
      <c r="F1121"/>
    </row>
    <row r="1122" spans="1:6" ht="45" x14ac:dyDescent="0.25">
      <c r="A1122" s="39">
        <v>2009</v>
      </c>
      <c r="B1122" s="39" t="s">
        <v>2283</v>
      </c>
      <c r="C1122" s="38" t="s">
        <v>1111</v>
      </c>
      <c r="F1122"/>
    </row>
    <row r="1123" spans="1:6" x14ac:dyDescent="0.25">
      <c r="A1123" s="39">
        <v>2010</v>
      </c>
      <c r="B1123" s="39" t="s">
        <v>2286</v>
      </c>
      <c r="C1123" s="38" t="s">
        <v>1112</v>
      </c>
      <c r="F1123"/>
    </row>
    <row r="1124" spans="1:6" x14ac:dyDescent="0.25">
      <c r="A1124" s="39">
        <v>2011</v>
      </c>
      <c r="B1124" s="39" t="s">
        <v>2286</v>
      </c>
      <c r="C1124" s="38" t="s">
        <v>1113</v>
      </c>
      <c r="F1124"/>
    </row>
    <row r="1125" spans="1:6" x14ac:dyDescent="0.25">
      <c r="A1125" s="39">
        <v>2012</v>
      </c>
      <c r="B1125" s="39" t="s">
        <v>2286</v>
      </c>
      <c r="C1125" s="38" t="s">
        <v>1114</v>
      </c>
      <c r="F1125"/>
    </row>
    <row r="1126" spans="1:6" x14ac:dyDescent="0.25">
      <c r="A1126" s="39">
        <v>2013</v>
      </c>
      <c r="B1126" s="39" t="s">
        <v>2286</v>
      </c>
      <c r="C1126" s="38" t="s">
        <v>1115</v>
      </c>
      <c r="F1126"/>
    </row>
    <row r="1127" spans="1:6" ht="75" x14ac:dyDescent="0.25">
      <c r="A1127" s="39">
        <v>2014</v>
      </c>
      <c r="B1127" s="39" t="s">
        <v>2287</v>
      </c>
      <c r="C1127" s="38" t="s">
        <v>1116</v>
      </c>
      <c r="F1127"/>
    </row>
    <row r="1128" spans="1:6" ht="45" x14ac:dyDescent="0.25">
      <c r="A1128" s="39">
        <v>2015</v>
      </c>
      <c r="B1128" s="39" t="s">
        <v>2287</v>
      </c>
      <c r="C1128" s="38" t="s">
        <v>1117</v>
      </c>
      <c r="F1128"/>
    </row>
    <row r="1129" spans="1:6" ht="45" x14ac:dyDescent="0.25">
      <c r="A1129" s="39">
        <v>2016</v>
      </c>
      <c r="B1129" s="39" t="s">
        <v>2288</v>
      </c>
      <c r="C1129" s="38" t="s">
        <v>1118</v>
      </c>
      <c r="F1129"/>
    </row>
    <row r="1130" spans="1:6" ht="45" x14ac:dyDescent="0.25">
      <c r="A1130" s="39">
        <v>2017</v>
      </c>
      <c r="B1130" s="39" t="s">
        <v>2288</v>
      </c>
      <c r="C1130" s="38" t="s">
        <v>1119</v>
      </c>
      <c r="F1130"/>
    </row>
    <row r="1131" spans="1:6" x14ac:dyDescent="0.25">
      <c r="A1131" s="39">
        <v>2018</v>
      </c>
      <c r="B1131" s="39" t="s">
        <v>2288</v>
      </c>
      <c r="C1131" s="38" t="s">
        <v>1120</v>
      </c>
      <c r="F1131"/>
    </row>
    <row r="1132" spans="1:6" x14ac:dyDescent="0.25">
      <c r="A1132" s="39">
        <v>2019</v>
      </c>
      <c r="B1132" s="39" t="s">
        <v>2288</v>
      </c>
      <c r="C1132" s="38" t="s">
        <v>1121</v>
      </c>
      <c r="F1132"/>
    </row>
    <row r="1133" spans="1:6" x14ac:dyDescent="0.25">
      <c r="A1133" s="39">
        <v>2020</v>
      </c>
      <c r="B1133" s="39" t="s">
        <v>2288</v>
      </c>
      <c r="C1133" s="38" t="s">
        <v>1122</v>
      </c>
      <c r="F1133"/>
    </row>
    <row r="1134" spans="1:6" x14ac:dyDescent="0.25">
      <c r="A1134" s="39">
        <v>2021</v>
      </c>
      <c r="B1134" s="39" t="s">
        <v>2288</v>
      </c>
      <c r="C1134" s="38" t="s">
        <v>1123</v>
      </c>
      <c r="F1134"/>
    </row>
    <row r="1135" spans="1:6" x14ac:dyDescent="0.25">
      <c r="A1135" s="39">
        <v>2022</v>
      </c>
      <c r="B1135" s="39" t="s">
        <v>2288</v>
      </c>
      <c r="C1135" s="38" t="s">
        <v>1124</v>
      </c>
      <c r="F1135"/>
    </row>
    <row r="1136" spans="1:6" x14ac:dyDescent="0.25">
      <c r="A1136" s="39">
        <v>2023</v>
      </c>
      <c r="B1136" s="39" t="s">
        <v>2288</v>
      </c>
      <c r="C1136" s="38" t="s">
        <v>1125</v>
      </c>
      <c r="F1136"/>
    </row>
    <row r="1137" spans="1:6" x14ac:dyDescent="0.25">
      <c r="A1137" s="39">
        <v>2024</v>
      </c>
      <c r="B1137" s="39" t="s">
        <v>2288</v>
      </c>
      <c r="C1137" s="38" t="s">
        <v>1126</v>
      </c>
      <c r="F1137"/>
    </row>
    <row r="1138" spans="1:6" x14ac:dyDescent="0.25">
      <c r="A1138" s="39">
        <v>2025</v>
      </c>
      <c r="B1138" s="39" t="s">
        <v>2288</v>
      </c>
      <c r="C1138" s="38" t="s">
        <v>1127</v>
      </c>
      <c r="F1138"/>
    </row>
    <row r="1139" spans="1:6" x14ac:dyDescent="0.25">
      <c r="A1139" s="39">
        <v>2026</v>
      </c>
      <c r="B1139" s="39" t="s">
        <v>2288</v>
      </c>
      <c r="C1139" s="38" t="s">
        <v>1128</v>
      </c>
      <c r="F1139"/>
    </row>
    <row r="1140" spans="1:6" x14ac:dyDescent="0.25">
      <c r="A1140" s="39">
        <v>2027</v>
      </c>
      <c r="B1140" s="39" t="s">
        <v>2288</v>
      </c>
      <c r="C1140" s="38" t="s">
        <v>1129</v>
      </c>
      <c r="F1140"/>
    </row>
    <row r="1141" spans="1:6" ht="60" x14ac:dyDescent="0.25">
      <c r="A1141" s="39">
        <v>2028</v>
      </c>
      <c r="B1141" s="39" t="s">
        <v>3141</v>
      </c>
      <c r="C1141" s="38" t="s">
        <v>1130</v>
      </c>
      <c r="F1141"/>
    </row>
    <row r="1142" spans="1:6" x14ac:dyDescent="0.25">
      <c r="A1142" s="39">
        <v>2029</v>
      </c>
      <c r="B1142" s="39" t="s">
        <v>3141</v>
      </c>
      <c r="C1142" s="38" t="s">
        <v>1131</v>
      </c>
      <c r="F1142"/>
    </row>
    <row r="1143" spans="1:6" ht="60" x14ac:dyDescent="0.25">
      <c r="A1143" s="39">
        <v>2030</v>
      </c>
      <c r="B1143" s="39" t="s">
        <v>3141</v>
      </c>
      <c r="C1143" s="38" t="s">
        <v>1132</v>
      </c>
      <c r="F1143"/>
    </row>
    <row r="1144" spans="1:6" ht="45" x14ac:dyDescent="0.25">
      <c r="A1144" s="39">
        <v>2031</v>
      </c>
      <c r="B1144" s="39" t="s">
        <v>3141</v>
      </c>
      <c r="C1144" s="38" t="s">
        <v>1133</v>
      </c>
      <c r="D1144" s="37" t="s">
        <v>32</v>
      </c>
      <c r="E1144" s="39" t="s">
        <v>3141</v>
      </c>
      <c r="F1144" s="38" t="s">
        <v>1134</v>
      </c>
    </row>
    <row r="1145" spans="1:6" x14ac:dyDescent="0.25">
      <c r="A1145" s="39">
        <v>2032</v>
      </c>
      <c r="B1145" s="39" t="s">
        <v>3141</v>
      </c>
      <c r="C1145" s="38" t="s">
        <v>1135</v>
      </c>
      <c r="D1145" s="36"/>
      <c r="F1145"/>
    </row>
    <row r="1146" spans="1:6" x14ac:dyDescent="0.25">
      <c r="A1146" s="39">
        <v>2033</v>
      </c>
      <c r="B1146" s="39" t="s">
        <v>3141</v>
      </c>
      <c r="C1146" s="38" t="s">
        <v>1136</v>
      </c>
      <c r="D1146" s="36"/>
      <c r="F1146"/>
    </row>
    <row r="1147" spans="1:6" ht="30" x14ac:dyDescent="0.25">
      <c r="A1147" s="39">
        <v>2034</v>
      </c>
      <c r="B1147" s="39" t="s">
        <v>3140</v>
      </c>
      <c r="C1147" s="38" t="s">
        <v>1137</v>
      </c>
      <c r="D1147" s="36"/>
      <c r="F1147"/>
    </row>
    <row r="1148" spans="1:6" ht="30" x14ac:dyDescent="0.25">
      <c r="A1148" s="39">
        <v>2035</v>
      </c>
      <c r="B1148" s="39" t="s">
        <v>3140</v>
      </c>
      <c r="C1148" s="38" t="s">
        <v>1138</v>
      </c>
      <c r="D1148" s="36"/>
      <c r="F1148"/>
    </row>
    <row r="1149" spans="1:6" x14ac:dyDescent="0.25">
      <c r="A1149" s="39">
        <v>2036</v>
      </c>
      <c r="B1149" s="39" t="s">
        <v>3140</v>
      </c>
      <c r="C1149" s="38" t="s">
        <v>1139</v>
      </c>
      <c r="D1149" s="36"/>
      <c r="F1149"/>
    </row>
    <row r="1150" spans="1:6" ht="60" x14ac:dyDescent="0.25">
      <c r="A1150" s="39">
        <v>2037</v>
      </c>
      <c r="B1150" s="39" t="s">
        <v>3140</v>
      </c>
      <c r="C1150" s="38" t="s">
        <v>1140</v>
      </c>
      <c r="D1150" s="36"/>
      <c r="F1150"/>
    </row>
    <row r="1151" spans="1:6" x14ac:dyDescent="0.25">
      <c r="A1151" s="39">
        <v>2038</v>
      </c>
      <c r="B1151" s="39" t="s">
        <v>2288</v>
      </c>
      <c r="C1151" s="38" t="s">
        <v>1141</v>
      </c>
      <c r="D1151" s="36"/>
      <c r="F1151"/>
    </row>
    <row r="1152" spans="1:6" x14ac:dyDescent="0.25">
      <c r="A1152" s="39">
        <v>2044</v>
      </c>
      <c r="B1152" s="39" t="s">
        <v>3140</v>
      </c>
      <c r="C1152" s="38" t="s">
        <v>1142</v>
      </c>
      <c r="D1152" s="36"/>
      <c r="F1152"/>
    </row>
    <row r="1153" spans="1:6" ht="30" x14ac:dyDescent="0.25">
      <c r="A1153" s="39">
        <v>2045</v>
      </c>
      <c r="B1153" s="39" t="s">
        <v>3142</v>
      </c>
      <c r="C1153" s="38" t="s">
        <v>1143</v>
      </c>
      <c r="D1153" s="36"/>
    </row>
    <row r="1154" spans="1:6" x14ac:dyDescent="0.25">
      <c r="A1154" s="39">
        <v>2046</v>
      </c>
      <c r="B1154" s="39" t="s">
        <v>3142</v>
      </c>
      <c r="C1154" s="38" t="s">
        <v>1144</v>
      </c>
      <c r="D1154" s="36"/>
    </row>
    <row r="1155" spans="1:6" x14ac:dyDescent="0.25">
      <c r="A1155" s="39">
        <v>2047</v>
      </c>
      <c r="B1155" s="39" t="s">
        <v>3142</v>
      </c>
      <c r="C1155" s="38" t="s">
        <v>1145</v>
      </c>
      <c r="D1155" s="36"/>
      <c r="F1155"/>
    </row>
    <row r="1156" spans="1:6" x14ac:dyDescent="0.25">
      <c r="A1156" s="39">
        <v>2048</v>
      </c>
      <c r="B1156" s="39" t="s">
        <v>3142</v>
      </c>
      <c r="C1156" s="38" t="s">
        <v>1146</v>
      </c>
      <c r="D1156" s="36"/>
      <c r="F1156"/>
    </row>
    <row r="1157" spans="1:6" x14ac:dyDescent="0.25">
      <c r="A1157" s="39">
        <v>2049</v>
      </c>
      <c r="B1157" s="39" t="s">
        <v>3142</v>
      </c>
      <c r="C1157" s="38" t="s">
        <v>1147</v>
      </c>
      <c r="D1157" s="36"/>
      <c r="F1157"/>
    </row>
    <row r="1158" spans="1:6" ht="30" x14ac:dyDescent="0.25">
      <c r="A1158" s="39">
        <v>2050</v>
      </c>
      <c r="B1158" s="39" t="s">
        <v>3142</v>
      </c>
      <c r="C1158" s="38" t="s">
        <v>1148</v>
      </c>
      <c r="D1158" s="36"/>
      <c r="F1158"/>
    </row>
    <row r="1159" spans="1:6" x14ac:dyDescent="0.25">
      <c r="A1159" s="39">
        <v>2051</v>
      </c>
      <c r="B1159" s="39" t="s">
        <v>3141</v>
      </c>
      <c r="C1159" s="38" t="s">
        <v>1149</v>
      </c>
      <c r="F1159"/>
    </row>
    <row r="1160" spans="1:6" x14ac:dyDescent="0.25">
      <c r="A1160" s="39">
        <v>2052</v>
      </c>
      <c r="B1160" s="39" t="s">
        <v>3142</v>
      </c>
      <c r="C1160" s="38" t="s">
        <v>1150</v>
      </c>
      <c r="F1160"/>
    </row>
    <row r="1161" spans="1:6" x14ac:dyDescent="0.25">
      <c r="A1161" s="39">
        <v>2053</v>
      </c>
      <c r="B1161" s="39" t="s">
        <v>3142</v>
      </c>
      <c r="C1161" s="38" t="s">
        <v>1151</v>
      </c>
      <c r="F1161"/>
    </row>
    <row r="1162" spans="1:6" x14ac:dyDescent="0.25">
      <c r="A1162" s="39">
        <v>2054</v>
      </c>
      <c r="B1162" s="39" t="s">
        <v>3141</v>
      </c>
      <c r="C1162" s="38" t="s">
        <v>1152</v>
      </c>
      <c r="F1162"/>
    </row>
    <row r="1163" spans="1:6" x14ac:dyDescent="0.25">
      <c r="A1163" s="39">
        <v>2055</v>
      </c>
      <c r="B1163" s="39" t="s">
        <v>3142</v>
      </c>
      <c r="C1163" s="38" t="s">
        <v>1153</v>
      </c>
      <c r="F1163"/>
    </row>
    <row r="1164" spans="1:6" x14ac:dyDescent="0.25">
      <c r="A1164" s="39">
        <v>2056</v>
      </c>
      <c r="B1164" s="39" t="s">
        <v>3142</v>
      </c>
      <c r="C1164" s="38" t="s">
        <v>1154</v>
      </c>
      <c r="F1164"/>
    </row>
    <row r="1165" spans="1:6" x14ac:dyDescent="0.25">
      <c r="A1165" s="39">
        <v>2057</v>
      </c>
      <c r="B1165" s="39" t="s">
        <v>3142</v>
      </c>
      <c r="C1165" s="38" t="s">
        <v>1155</v>
      </c>
      <c r="F1165"/>
    </row>
    <row r="1166" spans="1:6" x14ac:dyDescent="0.25">
      <c r="A1166" s="39">
        <v>2058</v>
      </c>
      <c r="B1166" s="39" t="s">
        <v>3142</v>
      </c>
      <c r="C1166" s="38" t="s">
        <v>1156</v>
      </c>
      <c r="F1166"/>
    </row>
    <row r="1167" spans="1:6" ht="30" x14ac:dyDescent="0.25">
      <c r="A1167" s="39">
        <v>2059</v>
      </c>
      <c r="B1167" s="39" t="s">
        <v>3142</v>
      </c>
      <c r="C1167" s="38" t="s">
        <v>1157</v>
      </c>
      <c r="F1167"/>
    </row>
    <row r="1168" spans="1:6" ht="30" x14ac:dyDescent="0.25">
      <c r="A1168" s="39">
        <v>2067</v>
      </c>
      <c r="B1168" s="39" t="s">
        <v>2287</v>
      </c>
      <c r="C1168" s="38" t="s">
        <v>1158</v>
      </c>
      <c r="F1168"/>
    </row>
    <row r="1169" spans="1:6" ht="30" x14ac:dyDescent="0.25">
      <c r="A1169" s="39">
        <v>2068</v>
      </c>
      <c r="B1169" s="39" t="s">
        <v>2287</v>
      </c>
      <c r="C1169" s="38" t="s">
        <v>1159</v>
      </c>
      <c r="F1169"/>
    </row>
    <row r="1170" spans="1:6" ht="30" x14ac:dyDescent="0.25">
      <c r="A1170" s="39">
        <v>2069</v>
      </c>
      <c r="B1170" s="39" t="s">
        <v>2287</v>
      </c>
      <c r="C1170" s="38" t="s">
        <v>1160</v>
      </c>
      <c r="F1170"/>
    </row>
    <row r="1171" spans="1:6" ht="30" x14ac:dyDescent="0.25">
      <c r="A1171" s="39">
        <v>2070</v>
      </c>
      <c r="B1171" s="39" t="s">
        <v>2287</v>
      </c>
      <c r="C1171" s="38" t="s">
        <v>1161</v>
      </c>
      <c r="F1171"/>
    </row>
    <row r="1172" spans="1:6" ht="45" x14ac:dyDescent="0.25">
      <c r="A1172" s="39">
        <v>2071</v>
      </c>
      <c r="B1172" s="39" t="s">
        <v>3143</v>
      </c>
      <c r="C1172" s="38" t="s">
        <v>1162</v>
      </c>
      <c r="F1172"/>
    </row>
    <row r="1173" spans="1:6" ht="45" x14ac:dyDescent="0.25">
      <c r="A1173" s="39">
        <v>2072</v>
      </c>
      <c r="B1173" s="39" t="s">
        <v>2287</v>
      </c>
      <c r="C1173" s="38" t="s">
        <v>1163</v>
      </c>
      <c r="F1173"/>
    </row>
    <row r="1174" spans="1:6" ht="75" x14ac:dyDescent="0.25">
      <c r="A1174" s="39">
        <v>2073</v>
      </c>
      <c r="B1174" s="39" t="s">
        <v>3140</v>
      </c>
      <c r="C1174" s="38" t="s">
        <v>1164</v>
      </c>
      <c r="F1174"/>
    </row>
    <row r="1175" spans="1:6" x14ac:dyDescent="0.25">
      <c r="A1175" s="39">
        <v>2074</v>
      </c>
      <c r="B1175" s="39" t="s">
        <v>2288</v>
      </c>
      <c r="C1175" s="38" t="s">
        <v>1165</v>
      </c>
      <c r="F1175"/>
    </row>
    <row r="1176" spans="1:6" x14ac:dyDescent="0.25">
      <c r="A1176" s="39">
        <v>2075</v>
      </c>
      <c r="B1176" s="39" t="s">
        <v>2288</v>
      </c>
      <c r="C1176" s="38" t="s">
        <v>1166</v>
      </c>
      <c r="F1176"/>
    </row>
    <row r="1177" spans="1:6" x14ac:dyDescent="0.25">
      <c r="A1177" s="39">
        <v>2076</v>
      </c>
      <c r="B1177" s="39" t="s">
        <v>2288</v>
      </c>
      <c r="C1177" s="38" t="s">
        <v>1167</v>
      </c>
      <c r="F1177"/>
    </row>
    <row r="1178" spans="1:6" x14ac:dyDescent="0.25">
      <c r="A1178" s="39">
        <v>2077</v>
      </c>
      <c r="B1178" s="39" t="s">
        <v>2288</v>
      </c>
      <c r="C1178" s="38" t="s">
        <v>1168</v>
      </c>
      <c r="F1178"/>
    </row>
    <row r="1179" spans="1:6" x14ac:dyDescent="0.25">
      <c r="A1179" s="39">
        <v>2078</v>
      </c>
      <c r="B1179" s="39" t="s">
        <v>2288</v>
      </c>
      <c r="C1179" s="38" t="s">
        <v>1169</v>
      </c>
      <c r="F1179"/>
    </row>
    <row r="1180" spans="1:6" x14ac:dyDescent="0.25">
      <c r="A1180" s="39">
        <v>2079</v>
      </c>
      <c r="B1180" s="39" t="s">
        <v>3141</v>
      </c>
      <c r="C1180" s="38" t="s">
        <v>1170</v>
      </c>
      <c r="F1180"/>
    </row>
    <row r="1181" spans="1:6" ht="30" x14ac:dyDescent="0.25">
      <c r="A1181" s="39">
        <v>2186</v>
      </c>
      <c r="B1181" s="39" t="s">
        <v>3140</v>
      </c>
      <c r="C1181" s="38" t="s">
        <v>1171</v>
      </c>
      <c r="F1181"/>
    </row>
    <row r="1182" spans="1:6" ht="30" x14ac:dyDescent="0.25">
      <c r="A1182" s="39">
        <v>2187</v>
      </c>
      <c r="B1182" s="39" t="s">
        <v>3140</v>
      </c>
      <c r="C1182" s="38" t="s">
        <v>1172</v>
      </c>
      <c r="F1182"/>
    </row>
    <row r="1183" spans="1:6" x14ac:dyDescent="0.25">
      <c r="A1183" s="39">
        <v>2188</v>
      </c>
      <c r="B1183" s="39" t="s">
        <v>3140</v>
      </c>
      <c r="C1183" s="38" t="s">
        <v>1173</v>
      </c>
      <c r="F1183"/>
    </row>
    <row r="1184" spans="1:6" x14ac:dyDescent="0.25">
      <c r="A1184" s="39">
        <v>2189</v>
      </c>
      <c r="B1184" s="39" t="s">
        <v>3140</v>
      </c>
      <c r="C1184" s="38" t="s">
        <v>1174</v>
      </c>
      <c r="F1184"/>
    </row>
    <row r="1185" spans="1:6" x14ac:dyDescent="0.25">
      <c r="A1185" s="39">
        <v>2190</v>
      </c>
      <c r="B1185" s="39" t="s">
        <v>3140</v>
      </c>
      <c r="C1185" s="38" t="s">
        <v>1175</v>
      </c>
      <c r="F1185"/>
    </row>
    <row r="1186" spans="1:6" x14ac:dyDescent="0.25">
      <c r="A1186" s="39">
        <v>2191</v>
      </c>
      <c r="B1186" s="39" t="s">
        <v>3140</v>
      </c>
      <c r="C1186" s="38" t="s">
        <v>1176</v>
      </c>
      <c r="F1186"/>
    </row>
    <row r="1187" spans="1:6" x14ac:dyDescent="0.25">
      <c r="A1187" s="39">
        <v>2192</v>
      </c>
      <c r="B1187" s="39" t="s">
        <v>3140</v>
      </c>
      <c r="C1187" s="38" t="s">
        <v>1177</v>
      </c>
      <c r="F1187"/>
    </row>
    <row r="1188" spans="1:6" ht="30" x14ac:dyDescent="0.25">
      <c r="A1188" s="39">
        <v>2193</v>
      </c>
      <c r="B1188" s="39" t="s">
        <v>3140</v>
      </c>
      <c r="C1188" s="38" t="s">
        <v>1178</v>
      </c>
      <c r="F1188"/>
    </row>
    <row r="1189" spans="1:6" x14ac:dyDescent="0.25">
      <c r="A1189" s="39">
        <v>2194</v>
      </c>
      <c r="B1189" s="39" t="s">
        <v>3140</v>
      </c>
      <c r="C1189" s="38" t="s">
        <v>1179</v>
      </c>
      <c r="F1189"/>
    </row>
    <row r="1190" spans="1:6" x14ac:dyDescent="0.25">
      <c r="A1190" s="39">
        <v>2195</v>
      </c>
      <c r="B1190" s="39" t="s">
        <v>3140</v>
      </c>
      <c r="C1190" s="38" t="s">
        <v>1180</v>
      </c>
      <c r="F1190"/>
    </row>
    <row r="1191" spans="1:6" x14ac:dyDescent="0.25">
      <c r="A1191" s="39">
        <v>2196</v>
      </c>
      <c r="B1191" s="39" t="s">
        <v>3140</v>
      </c>
      <c r="C1191" s="38" t="s">
        <v>1181</v>
      </c>
      <c r="F1191"/>
    </row>
    <row r="1192" spans="1:6" x14ac:dyDescent="0.25">
      <c r="A1192" s="39">
        <v>2197</v>
      </c>
      <c r="B1192" s="39" t="s">
        <v>3140</v>
      </c>
      <c r="C1192" s="38" t="s">
        <v>1182</v>
      </c>
      <c r="F1192"/>
    </row>
    <row r="1193" spans="1:6" x14ac:dyDescent="0.25">
      <c r="A1193" s="39">
        <v>2198</v>
      </c>
      <c r="B1193" s="39" t="s">
        <v>3140</v>
      </c>
      <c r="C1193" s="38" t="s">
        <v>1183</v>
      </c>
      <c r="F1193"/>
    </row>
    <row r="1194" spans="1:6" x14ac:dyDescent="0.25">
      <c r="A1194" s="39">
        <v>2199</v>
      </c>
      <c r="B1194" s="39" t="s">
        <v>3140</v>
      </c>
      <c r="C1194" s="38" t="s">
        <v>1184</v>
      </c>
      <c r="F1194"/>
    </row>
    <row r="1195" spans="1:6" x14ac:dyDescent="0.25">
      <c r="A1195" s="39">
        <v>2200</v>
      </c>
      <c r="B1195" s="39" t="s">
        <v>3140</v>
      </c>
      <c r="C1195" s="38" t="s">
        <v>1185</v>
      </c>
      <c r="F1195"/>
    </row>
    <row r="1196" spans="1:6" x14ac:dyDescent="0.25">
      <c r="A1196" s="39">
        <v>2201</v>
      </c>
      <c r="B1196" s="39" t="s">
        <v>3140</v>
      </c>
      <c r="C1196" s="38" t="s">
        <v>1186</v>
      </c>
      <c r="F1196"/>
    </row>
    <row r="1197" spans="1:6" x14ac:dyDescent="0.25">
      <c r="A1197" s="39">
        <v>2202</v>
      </c>
      <c r="B1197" s="39" t="s">
        <v>3140</v>
      </c>
      <c r="C1197" s="38" t="s">
        <v>1187</v>
      </c>
      <c r="F1197"/>
    </row>
    <row r="1198" spans="1:6" x14ac:dyDescent="0.25">
      <c r="A1198" s="39">
        <v>2203</v>
      </c>
      <c r="B1198" s="39" t="s">
        <v>3140</v>
      </c>
      <c r="C1198" s="38" t="s">
        <v>1188</v>
      </c>
      <c r="F1198"/>
    </row>
    <row r="1199" spans="1:6" x14ac:dyDescent="0.25">
      <c r="A1199" s="39">
        <v>2204</v>
      </c>
      <c r="B1199" s="39" t="s">
        <v>3140</v>
      </c>
      <c r="C1199" s="38" t="s">
        <v>1189</v>
      </c>
      <c r="F1199"/>
    </row>
    <row r="1200" spans="1:6" x14ac:dyDescent="0.25">
      <c r="A1200" s="39">
        <v>2205</v>
      </c>
      <c r="B1200" s="39" t="s">
        <v>2288</v>
      </c>
      <c r="C1200" s="38" t="s">
        <v>1190</v>
      </c>
      <c r="F1200"/>
    </row>
    <row r="1201" spans="1:6" ht="30" x14ac:dyDescent="0.25">
      <c r="A1201" s="39">
        <v>2206</v>
      </c>
      <c r="B1201" s="39" t="s">
        <v>2288</v>
      </c>
      <c r="C1201" s="38" t="s">
        <v>1191</v>
      </c>
      <c r="F1201"/>
    </row>
    <row r="1202" spans="1:6" ht="45" x14ac:dyDescent="0.25">
      <c r="A1202" s="39">
        <v>2208</v>
      </c>
      <c r="B1202" s="39" t="s">
        <v>2287</v>
      </c>
      <c r="C1202" s="38" t="s">
        <v>1192</v>
      </c>
      <c r="F1202"/>
    </row>
    <row r="1203" spans="1:6" ht="30" x14ac:dyDescent="0.25">
      <c r="A1203" s="39">
        <v>2209</v>
      </c>
      <c r="B1203" s="39" t="s">
        <v>3141</v>
      </c>
      <c r="C1203" s="38" t="s">
        <v>1193</v>
      </c>
      <c r="F1203"/>
    </row>
    <row r="1204" spans="1:6" ht="45" x14ac:dyDescent="0.25">
      <c r="A1204" s="39">
        <v>2210</v>
      </c>
      <c r="B1204" s="39" t="s">
        <v>2283</v>
      </c>
      <c r="C1204" s="38" t="s">
        <v>1194</v>
      </c>
      <c r="F1204"/>
    </row>
    <row r="1205" spans="1:6" ht="30" x14ac:dyDescent="0.25">
      <c r="A1205" s="39">
        <v>2211</v>
      </c>
      <c r="B1205" s="39" t="s">
        <v>3143</v>
      </c>
      <c r="C1205" s="38" t="s">
        <v>1195</v>
      </c>
      <c r="F1205"/>
    </row>
    <row r="1206" spans="1:6" ht="30" x14ac:dyDescent="0.25">
      <c r="A1206" s="39">
        <v>2212</v>
      </c>
      <c r="B1206" s="39" t="s">
        <v>3143</v>
      </c>
      <c r="C1206" s="38" t="s">
        <v>1196</v>
      </c>
      <c r="F1206"/>
    </row>
    <row r="1207" spans="1:6" x14ac:dyDescent="0.25">
      <c r="A1207" s="39">
        <v>2213</v>
      </c>
      <c r="B1207" s="39" t="s">
        <v>3138</v>
      </c>
      <c r="C1207" s="38" t="s">
        <v>1197</v>
      </c>
      <c r="F1207"/>
    </row>
    <row r="1208" spans="1:6" ht="30" x14ac:dyDescent="0.25">
      <c r="A1208" s="39">
        <v>2214</v>
      </c>
      <c r="B1208" s="39" t="s">
        <v>3141</v>
      </c>
      <c r="C1208" s="38" t="s">
        <v>1198</v>
      </c>
      <c r="F1208"/>
    </row>
    <row r="1209" spans="1:6" ht="30" x14ac:dyDescent="0.25">
      <c r="A1209" s="39">
        <v>2215</v>
      </c>
      <c r="B1209" s="39" t="s">
        <v>3141</v>
      </c>
      <c r="C1209" s="38" t="s">
        <v>1199</v>
      </c>
      <c r="F1209"/>
    </row>
    <row r="1210" spans="1:6" ht="45" x14ac:dyDescent="0.25">
      <c r="A1210" s="39">
        <v>2216</v>
      </c>
      <c r="B1210" s="39" t="s">
        <v>3143</v>
      </c>
      <c r="C1210" s="38" t="s">
        <v>1200</v>
      </c>
      <c r="F1210"/>
    </row>
    <row r="1211" spans="1:6" ht="45" x14ac:dyDescent="0.25">
      <c r="A1211" s="39">
        <v>2217</v>
      </c>
      <c r="B1211" s="39" t="s">
        <v>2283</v>
      </c>
      <c r="C1211" s="38" t="s">
        <v>1201</v>
      </c>
      <c r="F1211"/>
    </row>
    <row r="1212" spans="1:6" x14ac:dyDescent="0.25">
      <c r="A1212" s="39">
        <v>2218</v>
      </c>
      <c r="B1212" s="39" t="s">
        <v>3141</v>
      </c>
      <c r="C1212" s="38" t="s">
        <v>1202</v>
      </c>
      <c r="F1212"/>
    </row>
    <row r="1213" spans="1:6" x14ac:dyDescent="0.25">
      <c r="A1213" s="39">
        <v>2219</v>
      </c>
      <c r="B1213" s="39" t="s">
        <v>3142</v>
      </c>
      <c r="C1213" s="38" t="s">
        <v>1203</v>
      </c>
      <c r="F1213"/>
    </row>
    <row r="1214" spans="1:6" x14ac:dyDescent="0.25">
      <c r="A1214" s="39">
        <v>2222</v>
      </c>
      <c r="B1214" s="39" t="s">
        <v>3142</v>
      </c>
      <c r="C1214" s="38" t="s">
        <v>1204</v>
      </c>
      <c r="F1214"/>
    </row>
    <row r="1215" spans="1:6" x14ac:dyDescent="0.25">
      <c r="A1215" s="39">
        <v>2224</v>
      </c>
      <c r="B1215" s="39" t="s">
        <v>2288</v>
      </c>
      <c r="C1215" s="38" t="s">
        <v>1205</v>
      </c>
      <c r="F1215"/>
    </row>
    <row r="1216" spans="1:6" x14ac:dyDescent="0.25">
      <c r="A1216" s="39">
        <v>2225</v>
      </c>
      <c r="B1216" s="39" t="s">
        <v>3141</v>
      </c>
      <c r="C1216" s="38" t="s">
        <v>1206</v>
      </c>
      <c r="F1216"/>
    </row>
    <row r="1217" spans="1:6" x14ac:dyDescent="0.25">
      <c r="A1217" s="39">
        <v>2226</v>
      </c>
      <c r="B1217" s="39" t="s">
        <v>3141</v>
      </c>
      <c r="C1217" s="38" t="s">
        <v>1207</v>
      </c>
      <c r="F1217"/>
    </row>
    <row r="1218" spans="1:6" x14ac:dyDescent="0.25">
      <c r="A1218" s="39">
        <v>2227</v>
      </c>
      <c r="B1218" s="39" t="s">
        <v>3142</v>
      </c>
      <c r="C1218" s="38" t="s">
        <v>1208</v>
      </c>
      <c r="F1218"/>
    </row>
    <row r="1219" spans="1:6" x14ac:dyDescent="0.25">
      <c r="A1219" s="39">
        <v>2232</v>
      </c>
      <c r="B1219" s="39" t="s">
        <v>2288</v>
      </c>
      <c r="C1219" s="38" t="s">
        <v>1209</v>
      </c>
      <c r="F1219"/>
    </row>
    <row r="1220" spans="1:6" x14ac:dyDescent="0.25">
      <c r="A1220" s="39">
        <v>2233</v>
      </c>
      <c r="B1220" s="39" t="s">
        <v>2288</v>
      </c>
      <c r="C1220" s="38" t="s">
        <v>1210</v>
      </c>
      <c r="F1220"/>
    </row>
    <row r="1221" spans="1:6" x14ac:dyDescent="0.25">
      <c r="A1221" s="39">
        <v>2234</v>
      </c>
      <c r="B1221" s="39" t="s">
        <v>3142</v>
      </c>
      <c r="C1221" s="38" t="s">
        <v>1211</v>
      </c>
      <c r="F1221"/>
    </row>
    <row r="1222" spans="1:6" x14ac:dyDescent="0.25">
      <c r="A1222" s="39">
        <v>2235</v>
      </c>
      <c r="B1222" s="39" t="s">
        <v>2288</v>
      </c>
      <c r="C1222" s="38" t="s">
        <v>1212</v>
      </c>
      <c r="F1222"/>
    </row>
    <row r="1223" spans="1:6" x14ac:dyDescent="0.25">
      <c r="A1223" s="39">
        <v>2236</v>
      </c>
      <c r="B1223" s="39" t="s">
        <v>2288</v>
      </c>
      <c r="C1223" s="38" t="s">
        <v>1213</v>
      </c>
      <c r="F1223"/>
    </row>
    <row r="1224" spans="1:6" x14ac:dyDescent="0.25">
      <c r="A1224" s="39">
        <v>2237</v>
      </c>
      <c r="B1224" s="39" t="s">
        <v>2288</v>
      </c>
      <c r="C1224" s="38" t="s">
        <v>1214</v>
      </c>
      <c r="F1224"/>
    </row>
    <row r="1225" spans="1:6" x14ac:dyDescent="0.25">
      <c r="A1225" s="39">
        <v>2238</v>
      </c>
      <c r="B1225" s="39" t="s">
        <v>3142</v>
      </c>
      <c r="C1225" s="38" t="s">
        <v>1215</v>
      </c>
      <c r="F1225"/>
    </row>
    <row r="1226" spans="1:6" x14ac:dyDescent="0.25">
      <c r="A1226" s="39">
        <v>2239</v>
      </c>
      <c r="B1226" s="39" t="s">
        <v>2288</v>
      </c>
      <c r="C1226" s="38" t="s">
        <v>1216</v>
      </c>
      <c r="F1226"/>
    </row>
    <row r="1227" spans="1:6" x14ac:dyDescent="0.25">
      <c r="A1227" s="39">
        <v>2240</v>
      </c>
      <c r="B1227" s="39" t="s">
        <v>3141</v>
      </c>
      <c r="C1227" s="38" t="s">
        <v>1217</v>
      </c>
      <c r="F1227"/>
    </row>
    <row r="1228" spans="1:6" x14ac:dyDescent="0.25">
      <c r="A1228" s="39">
        <v>2241</v>
      </c>
      <c r="B1228" s="39" t="s">
        <v>3142</v>
      </c>
      <c r="C1228" s="38" t="s">
        <v>1218</v>
      </c>
      <c r="F1228"/>
    </row>
    <row r="1229" spans="1:6" x14ac:dyDescent="0.25">
      <c r="A1229" s="39">
        <v>2242</v>
      </c>
      <c r="B1229" s="39" t="s">
        <v>3142</v>
      </c>
      <c r="C1229" s="38" t="s">
        <v>1219</v>
      </c>
      <c r="F1229"/>
    </row>
    <row r="1230" spans="1:6" x14ac:dyDescent="0.25">
      <c r="A1230" s="39">
        <v>2243</v>
      </c>
      <c r="B1230" s="39" t="s">
        <v>3142</v>
      </c>
      <c r="C1230" s="38" t="s">
        <v>1220</v>
      </c>
      <c r="F1230"/>
    </row>
    <row r="1231" spans="1:6" x14ac:dyDescent="0.25">
      <c r="A1231" s="39">
        <v>2244</v>
      </c>
      <c r="B1231" s="39" t="s">
        <v>3142</v>
      </c>
      <c r="C1231" s="38" t="s">
        <v>1221</v>
      </c>
      <c r="F1231"/>
    </row>
    <row r="1232" spans="1:6" x14ac:dyDescent="0.25">
      <c r="A1232" s="39">
        <v>2245</v>
      </c>
      <c r="B1232" s="39" t="s">
        <v>3142</v>
      </c>
      <c r="C1232" s="38" t="s">
        <v>1222</v>
      </c>
      <c r="F1232"/>
    </row>
    <row r="1233" spans="1:6" x14ac:dyDescent="0.25">
      <c r="A1233" s="39">
        <v>2246</v>
      </c>
      <c r="B1233" s="39" t="s">
        <v>3142</v>
      </c>
      <c r="C1233" s="38" t="s">
        <v>1223</v>
      </c>
      <c r="F1233"/>
    </row>
    <row r="1234" spans="1:6" x14ac:dyDescent="0.25">
      <c r="A1234" s="39">
        <v>2247</v>
      </c>
      <c r="B1234" s="39" t="s">
        <v>3142</v>
      </c>
      <c r="C1234" s="38" t="s">
        <v>1224</v>
      </c>
      <c r="F1234"/>
    </row>
    <row r="1235" spans="1:6" x14ac:dyDescent="0.25">
      <c r="A1235" s="39">
        <v>2248</v>
      </c>
      <c r="B1235" s="39" t="s">
        <v>3141</v>
      </c>
      <c r="C1235" s="38" t="s">
        <v>1225</v>
      </c>
      <c r="F1235"/>
    </row>
    <row r="1236" spans="1:6" ht="45" x14ac:dyDescent="0.25">
      <c r="A1236" s="39">
        <v>2249</v>
      </c>
      <c r="B1236" s="39" t="s">
        <v>2288</v>
      </c>
      <c r="C1236" s="38" t="s">
        <v>1226</v>
      </c>
      <c r="F1236"/>
    </row>
    <row r="1237" spans="1:6" x14ac:dyDescent="0.25">
      <c r="A1237" s="39">
        <v>2250</v>
      </c>
      <c r="B1237" s="39" t="s">
        <v>2288</v>
      </c>
      <c r="C1237" s="38" t="s">
        <v>1227</v>
      </c>
      <c r="F1237"/>
    </row>
    <row r="1238" spans="1:6" ht="45" x14ac:dyDescent="0.25">
      <c r="A1238" s="39">
        <v>2251</v>
      </c>
      <c r="B1238" s="39" t="s">
        <v>3142</v>
      </c>
      <c r="C1238" s="38" t="s">
        <v>1228</v>
      </c>
      <c r="F1238"/>
    </row>
    <row r="1239" spans="1:6" x14ac:dyDescent="0.25">
      <c r="A1239" s="39">
        <v>2252</v>
      </c>
      <c r="B1239" s="39" t="s">
        <v>3142</v>
      </c>
      <c r="C1239" s="38" t="s">
        <v>1229</v>
      </c>
      <c r="F1239"/>
    </row>
    <row r="1240" spans="1:6" x14ac:dyDescent="0.25">
      <c r="A1240" s="39">
        <v>2253</v>
      </c>
      <c r="B1240" s="39" t="s">
        <v>2288</v>
      </c>
      <c r="C1240" s="38" t="s">
        <v>1230</v>
      </c>
      <c r="F1240"/>
    </row>
    <row r="1241" spans="1:6" x14ac:dyDescent="0.25">
      <c r="A1241" s="39">
        <v>2254</v>
      </c>
      <c r="B1241" s="39" t="s">
        <v>3138</v>
      </c>
      <c r="C1241" s="38" t="s">
        <v>1231</v>
      </c>
      <c r="F1241"/>
    </row>
    <row r="1242" spans="1:6" x14ac:dyDescent="0.25">
      <c r="A1242" s="39">
        <v>2256</v>
      </c>
      <c r="B1242" s="39" t="s">
        <v>3142</v>
      </c>
      <c r="C1242" s="38" t="s">
        <v>1232</v>
      </c>
      <c r="F1242"/>
    </row>
    <row r="1243" spans="1:6" x14ac:dyDescent="0.25">
      <c r="A1243" s="39">
        <v>2257</v>
      </c>
      <c r="B1243" s="39" t="s">
        <v>2286</v>
      </c>
      <c r="C1243" s="38" t="s">
        <v>1233</v>
      </c>
      <c r="F1243"/>
    </row>
    <row r="1244" spans="1:6" x14ac:dyDescent="0.25">
      <c r="A1244" s="39">
        <v>2258</v>
      </c>
      <c r="B1244" s="39" t="s">
        <v>3141</v>
      </c>
      <c r="C1244" s="38" t="s">
        <v>1234</v>
      </c>
      <c r="F1244"/>
    </row>
    <row r="1245" spans="1:6" x14ac:dyDescent="0.25">
      <c r="A1245" s="39">
        <v>2259</v>
      </c>
      <c r="B1245" s="39" t="s">
        <v>3141</v>
      </c>
      <c r="C1245" s="38" t="s">
        <v>1235</v>
      </c>
      <c r="F1245"/>
    </row>
    <row r="1246" spans="1:6" x14ac:dyDescent="0.25">
      <c r="A1246" s="39">
        <v>2260</v>
      </c>
      <c r="B1246" s="39" t="s">
        <v>3142</v>
      </c>
      <c r="C1246" s="38" t="s">
        <v>1236</v>
      </c>
      <c r="F1246"/>
    </row>
    <row r="1247" spans="1:6" x14ac:dyDescent="0.25">
      <c r="A1247" s="39">
        <v>2261</v>
      </c>
      <c r="B1247" s="39" t="s">
        <v>2288</v>
      </c>
      <c r="C1247" s="38" t="s">
        <v>1237</v>
      </c>
    </row>
    <row r="1248" spans="1:6" x14ac:dyDescent="0.25">
      <c r="A1248" s="39">
        <v>2262</v>
      </c>
      <c r="B1248" s="39" t="s">
        <v>3141</v>
      </c>
      <c r="C1248" s="38" t="s">
        <v>1238</v>
      </c>
      <c r="F1248"/>
    </row>
    <row r="1249" spans="1:6" x14ac:dyDescent="0.25">
      <c r="A1249" s="39">
        <v>2263</v>
      </c>
      <c r="B1249" s="39" t="s">
        <v>3142</v>
      </c>
      <c r="C1249" s="38" t="s">
        <v>1239</v>
      </c>
      <c r="F1249"/>
    </row>
    <row r="1250" spans="1:6" x14ac:dyDescent="0.25">
      <c r="A1250" s="39">
        <v>2264</v>
      </c>
      <c r="B1250" s="39" t="s">
        <v>3141</v>
      </c>
      <c r="C1250" s="38" t="s">
        <v>1240</v>
      </c>
      <c r="F1250"/>
    </row>
    <row r="1251" spans="1:6" x14ac:dyDescent="0.25">
      <c r="A1251" s="39">
        <v>2265</v>
      </c>
      <c r="B1251" s="39" t="s">
        <v>3142</v>
      </c>
      <c r="C1251" s="38" t="s">
        <v>1241</v>
      </c>
      <c r="F1251"/>
    </row>
    <row r="1252" spans="1:6" x14ac:dyDescent="0.25">
      <c r="A1252" s="39">
        <v>2266</v>
      </c>
      <c r="B1252" s="39" t="s">
        <v>3142</v>
      </c>
      <c r="C1252" s="38" t="s">
        <v>1242</v>
      </c>
      <c r="F1252"/>
    </row>
    <row r="1253" spans="1:6" x14ac:dyDescent="0.25">
      <c r="A1253" s="39">
        <v>2267</v>
      </c>
      <c r="B1253" s="39" t="s">
        <v>2288</v>
      </c>
      <c r="C1253" s="38" t="s">
        <v>1243</v>
      </c>
      <c r="F1253"/>
    </row>
    <row r="1254" spans="1:6" x14ac:dyDescent="0.25">
      <c r="A1254" s="39">
        <v>2269</v>
      </c>
      <c r="B1254" s="39" t="s">
        <v>3141</v>
      </c>
      <c r="C1254" s="38" t="s">
        <v>1244</v>
      </c>
      <c r="F1254"/>
    </row>
    <row r="1255" spans="1:6" ht="45" x14ac:dyDescent="0.25">
      <c r="A1255" s="39">
        <v>2270</v>
      </c>
      <c r="B1255" s="39" t="s">
        <v>3142</v>
      </c>
      <c r="C1255" s="38" t="s">
        <v>1245</v>
      </c>
      <c r="F1255"/>
    </row>
    <row r="1256" spans="1:6" x14ac:dyDescent="0.25">
      <c r="A1256" s="39">
        <v>2271</v>
      </c>
      <c r="B1256" s="39" t="s">
        <v>3142</v>
      </c>
      <c r="C1256" s="38" t="s">
        <v>1246</v>
      </c>
      <c r="F1256"/>
    </row>
    <row r="1257" spans="1:6" x14ac:dyDescent="0.25">
      <c r="A1257" s="39">
        <v>2272</v>
      </c>
      <c r="B1257" s="39" t="s">
        <v>2288</v>
      </c>
      <c r="C1257" s="38" t="s">
        <v>1247</v>
      </c>
      <c r="F1257"/>
    </row>
    <row r="1258" spans="1:6" x14ac:dyDescent="0.25">
      <c r="A1258" s="39">
        <v>2273</v>
      </c>
      <c r="B1258" s="39" t="s">
        <v>3144</v>
      </c>
      <c r="C1258" s="38" t="s">
        <v>1248</v>
      </c>
      <c r="F1258"/>
    </row>
    <row r="1259" spans="1:6" x14ac:dyDescent="0.25">
      <c r="A1259" s="39">
        <v>2274</v>
      </c>
      <c r="B1259" s="39" t="s">
        <v>2288</v>
      </c>
      <c r="C1259" s="38" t="s">
        <v>1249</v>
      </c>
      <c r="F1259"/>
    </row>
    <row r="1260" spans="1:6" x14ac:dyDescent="0.25">
      <c r="A1260" s="39">
        <v>2275</v>
      </c>
      <c r="B1260" s="39" t="s">
        <v>3142</v>
      </c>
      <c r="C1260" s="38" t="s">
        <v>1250</v>
      </c>
      <c r="F1260"/>
    </row>
    <row r="1261" spans="1:6" x14ac:dyDescent="0.25">
      <c r="A1261" s="39">
        <v>2276</v>
      </c>
      <c r="B1261" s="39" t="s">
        <v>3142</v>
      </c>
      <c r="C1261" s="38" t="s">
        <v>1251</v>
      </c>
      <c r="F1261"/>
    </row>
    <row r="1262" spans="1:6" x14ac:dyDescent="0.25">
      <c r="A1262" s="39">
        <v>2277</v>
      </c>
      <c r="B1262" s="39" t="s">
        <v>3142</v>
      </c>
      <c r="C1262" s="38" t="s">
        <v>1252</v>
      </c>
      <c r="F1262"/>
    </row>
    <row r="1263" spans="1:6" x14ac:dyDescent="0.25">
      <c r="A1263" s="39">
        <v>2278</v>
      </c>
      <c r="B1263" s="39" t="s">
        <v>3142</v>
      </c>
      <c r="C1263" s="38" t="s">
        <v>1253</v>
      </c>
      <c r="F1263"/>
    </row>
    <row r="1264" spans="1:6" x14ac:dyDescent="0.25">
      <c r="A1264" s="39">
        <v>2279</v>
      </c>
      <c r="B1264" s="39" t="s">
        <v>2288</v>
      </c>
      <c r="C1264" s="38" t="s">
        <v>1254</v>
      </c>
      <c r="F1264"/>
    </row>
    <row r="1265" spans="1:6" x14ac:dyDescent="0.25">
      <c r="A1265" s="39">
        <v>2280</v>
      </c>
      <c r="B1265" s="39" t="s">
        <v>3141</v>
      </c>
      <c r="C1265" s="38" t="s">
        <v>1255</v>
      </c>
      <c r="F1265"/>
    </row>
    <row r="1266" spans="1:6" x14ac:dyDescent="0.25">
      <c r="A1266" s="39">
        <v>2281</v>
      </c>
      <c r="B1266" s="39" t="s">
        <v>2288</v>
      </c>
      <c r="C1266" s="38" t="s">
        <v>1256</v>
      </c>
      <c r="F1266"/>
    </row>
    <row r="1267" spans="1:6" x14ac:dyDescent="0.25">
      <c r="A1267" s="39">
        <v>2282</v>
      </c>
      <c r="B1267" s="39" t="s">
        <v>3145</v>
      </c>
      <c r="C1267" s="38" t="s">
        <v>1257</v>
      </c>
      <c r="F1267"/>
    </row>
    <row r="1268" spans="1:6" x14ac:dyDescent="0.25">
      <c r="A1268" s="39">
        <v>2283</v>
      </c>
      <c r="B1268" s="39" t="s">
        <v>3142</v>
      </c>
      <c r="C1268" s="38" t="s">
        <v>1258</v>
      </c>
      <c r="F1268"/>
    </row>
    <row r="1269" spans="1:6" x14ac:dyDescent="0.25">
      <c r="A1269" s="39">
        <v>2284</v>
      </c>
      <c r="B1269" s="39" t="s">
        <v>3142</v>
      </c>
      <c r="C1269" s="38" t="s">
        <v>1259</v>
      </c>
      <c r="F1269"/>
    </row>
    <row r="1270" spans="1:6" x14ac:dyDescent="0.25">
      <c r="A1270" s="39">
        <v>2285</v>
      </c>
      <c r="B1270" s="39" t="s">
        <v>2288</v>
      </c>
      <c r="C1270" s="38" t="s">
        <v>1260</v>
      </c>
      <c r="F1270"/>
    </row>
    <row r="1271" spans="1:6" x14ac:dyDescent="0.25">
      <c r="A1271" s="39">
        <v>2286</v>
      </c>
      <c r="B1271" s="39" t="s">
        <v>3142</v>
      </c>
      <c r="C1271" s="38" t="s">
        <v>1261</v>
      </c>
      <c r="F1271"/>
    </row>
    <row r="1272" spans="1:6" x14ac:dyDescent="0.25">
      <c r="A1272" s="39">
        <v>2287</v>
      </c>
      <c r="B1272" s="39" t="s">
        <v>3142</v>
      </c>
      <c r="C1272" s="38" t="s">
        <v>1262</v>
      </c>
      <c r="F1272"/>
    </row>
    <row r="1273" spans="1:6" x14ac:dyDescent="0.25">
      <c r="A1273" s="39">
        <v>2288</v>
      </c>
      <c r="B1273" s="39" t="s">
        <v>3142</v>
      </c>
      <c r="C1273" s="38" t="s">
        <v>1263</v>
      </c>
      <c r="F1273"/>
    </row>
    <row r="1274" spans="1:6" x14ac:dyDescent="0.25">
      <c r="A1274" s="39">
        <v>2289</v>
      </c>
      <c r="B1274" s="39" t="s">
        <v>3141</v>
      </c>
      <c r="C1274" s="38" t="s">
        <v>1264</v>
      </c>
      <c r="F1274"/>
    </row>
    <row r="1275" spans="1:6" x14ac:dyDescent="0.25">
      <c r="A1275" s="39">
        <v>2290</v>
      </c>
      <c r="B1275" s="39" t="s">
        <v>2288</v>
      </c>
      <c r="C1275" s="38" t="s">
        <v>1265</v>
      </c>
      <c r="F1275"/>
    </row>
    <row r="1276" spans="1:6" x14ac:dyDescent="0.25">
      <c r="A1276" s="39">
        <v>2291</v>
      </c>
      <c r="B1276" s="39" t="s">
        <v>2288</v>
      </c>
      <c r="C1276" s="38" t="s">
        <v>1266</v>
      </c>
      <c r="F1276"/>
    </row>
    <row r="1277" spans="1:6" x14ac:dyDescent="0.25">
      <c r="A1277" s="39">
        <v>2293</v>
      </c>
      <c r="B1277" s="39" t="s">
        <v>3142</v>
      </c>
      <c r="C1277" s="38" t="s">
        <v>1267</v>
      </c>
      <c r="F1277"/>
    </row>
    <row r="1278" spans="1:6" x14ac:dyDescent="0.25">
      <c r="A1278" s="39">
        <v>2294</v>
      </c>
      <c r="B1278" s="39" t="s">
        <v>2288</v>
      </c>
      <c r="C1278" s="38" t="s">
        <v>1268</v>
      </c>
      <c r="F1278"/>
    </row>
    <row r="1279" spans="1:6" x14ac:dyDescent="0.25">
      <c r="A1279" s="39">
        <v>2295</v>
      </c>
      <c r="B1279" s="39" t="s">
        <v>2288</v>
      </c>
      <c r="C1279" s="38" t="s">
        <v>1269</v>
      </c>
      <c r="F1279"/>
    </row>
    <row r="1280" spans="1:6" x14ac:dyDescent="0.25">
      <c r="A1280" s="39">
        <v>2296</v>
      </c>
      <c r="B1280" s="39" t="s">
        <v>3142</v>
      </c>
      <c r="C1280" s="38" t="s">
        <v>1270</v>
      </c>
      <c r="F1280"/>
    </row>
    <row r="1281" spans="1:6" x14ac:dyDescent="0.25">
      <c r="A1281" s="39">
        <v>2297</v>
      </c>
      <c r="B1281" s="39" t="s">
        <v>3142</v>
      </c>
      <c r="C1281" s="38" t="s">
        <v>1271</v>
      </c>
    </row>
    <row r="1282" spans="1:6" x14ac:dyDescent="0.25">
      <c r="A1282" s="39">
        <v>2298</v>
      </c>
      <c r="B1282" s="39" t="s">
        <v>3142</v>
      </c>
      <c r="C1282" s="38" t="s">
        <v>1272</v>
      </c>
      <c r="F1282"/>
    </row>
    <row r="1283" spans="1:6" x14ac:dyDescent="0.25">
      <c r="A1283" s="39">
        <v>2299</v>
      </c>
      <c r="B1283" s="39" t="s">
        <v>2288</v>
      </c>
      <c r="C1283" s="38" t="s">
        <v>1273</v>
      </c>
      <c r="F1283"/>
    </row>
    <row r="1284" spans="1:6" x14ac:dyDescent="0.25">
      <c r="A1284" s="39">
        <v>2300</v>
      </c>
      <c r="B1284" s="39" t="s">
        <v>2288</v>
      </c>
      <c r="C1284" s="38" t="s">
        <v>1274</v>
      </c>
      <c r="F1284"/>
    </row>
    <row r="1285" spans="1:6" x14ac:dyDescent="0.25">
      <c r="A1285" s="39">
        <v>2301</v>
      </c>
      <c r="B1285" s="39" t="s">
        <v>3142</v>
      </c>
      <c r="C1285" s="38" t="s">
        <v>1275</v>
      </c>
      <c r="F1285"/>
    </row>
    <row r="1286" spans="1:6" x14ac:dyDescent="0.25">
      <c r="A1286" s="39">
        <v>2302</v>
      </c>
      <c r="B1286" s="39" t="s">
        <v>3142</v>
      </c>
      <c r="C1286" s="38" t="s">
        <v>1276</v>
      </c>
      <c r="F1286"/>
    </row>
    <row r="1287" spans="1:6" x14ac:dyDescent="0.25">
      <c r="A1287" s="39">
        <v>2303</v>
      </c>
      <c r="B1287" s="39" t="s">
        <v>3142</v>
      </c>
      <c r="C1287" s="38" t="s">
        <v>1277</v>
      </c>
      <c r="F1287"/>
    </row>
    <row r="1288" spans="1:6" x14ac:dyDescent="0.25">
      <c r="A1288" s="39">
        <v>2304</v>
      </c>
      <c r="B1288" s="39" t="s">
        <v>3138</v>
      </c>
      <c r="C1288" s="38" t="s">
        <v>1278</v>
      </c>
      <c r="F1288"/>
    </row>
    <row r="1289" spans="1:6" x14ac:dyDescent="0.25">
      <c r="A1289" s="39">
        <v>2305</v>
      </c>
      <c r="B1289" s="39" t="s">
        <v>3141</v>
      </c>
      <c r="C1289" s="38" t="s">
        <v>1279</v>
      </c>
      <c r="F1289"/>
    </row>
    <row r="1290" spans="1:6" ht="30" x14ac:dyDescent="0.25">
      <c r="A1290" s="39">
        <v>2306</v>
      </c>
      <c r="B1290" s="39" t="s">
        <v>2288</v>
      </c>
      <c r="C1290" s="38" t="s">
        <v>1280</v>
      </c>
      <c r="F1290"/>
    </row>
    <row r="1291" spans="1:6" x14ac:dyDescent="0.25">
      <c r="A1291" s="39">
        <v>2307</v>
      </c>
      <c r="B1291" s="39" t="s">
        <v>2288</v>
      </c>
      <c r="C1291" s="38" t="s">
        <v>1281</v>
      </c>
      <c r="F1291"/>
    </row>
    <row r="1292" spans="1:6" x14ac:dyDescent="0.25">
      <c r="A1292" s="39">
        <v>2308</v>
      </c>
      <c r="B1292" s="39" t="s">
        <v>3141</v>
      </c>
      <c r="C1292" s="38" t="s">
        <v>1282</v>
      </c>
      <c r="F1292"/>
    </row>
    <row r="1293" spans="1:6" x14ac:dyDescent="0.25">
      <c r="A1293" s="39">
        <v>2309</v>
      </c>
      <c r="B1293" s="39" t="s">
        <v>3142</v>
      </c>
      <c r="C1293" s="38" t="s">
        <v>1283</v>
      </c>
      <c r="F1293"/>
    </row>
    <row r="1294" spans="1:6" x14ac:dyDescent="0.25">
      <c r="A1294" s="39">
        <v>2310</v>
      </c>
      <c r="B1294" s="39" t="s">
        <v>3142</v>
      </c>
      <c r="C1294" s="38" t="s">
        <v>1284</v>
      </c>
      <c r="F1294"/>
    </row>
    <row r="1295" spans="1:6" x14ac:dyDescent="0.25">
      <c r="A1295" s="39">
        <v>2311</v>
      </c>
      <c r="B1295" s="39" t="s">
        <v>2288</v>
      </c>
      <c r="C1295" s="38" t="s">
        <v>1285</v>
      </c>
      <c r="F1295"/>
    </row>
    <row r="1296" spans="1:6" x14ac:dyDescent="0.25">
      <c r="A1296" s="39">
        <v>2312</v>
      </c>
      <c r="B1296" s="39" t="s">
        <v>2288</v>
      </c>
      <c r="C1296" s="38" t="s">
        <v>1286</v>
      </c>
      <c r="F1296"/>
    </row>
    <row r="1297" spans="1:6" x14ac:dyDescent="0.25">
      <c r="A1297" s="39">
        <v>2313</v>
      </c>
      <c r="B1297" s="39" t="s">
        <v>3142</v>
      </c>
      <c r="C1297" s="38" t="s">
        <v>1287</v>
      </c>
      <c r="F1297"/>
    </row>
    <row r="1298" spans="1:6" x14ac:dyDescent="0.25">
      <c r="A1298" s="39">
        <v>2315</v>
      </c>
      <c r="B1298" s="39" t="s">
        <v>3143</v>
      </c>
      <c r="C1298" s="38" t="s">
        <v>1288</v>
      </c>
      <c r="F1298"/>
    </row>
    <row r="1299" spans="1:6" x14ac:dyDescent="0.25">
      <c r="A1299" s="39">
        <v>2316</v>
      </c>
      <c r="B1299" s="39" t="s">
        <v>2288</v>
      </c>
      <c r="C1299" s="38" t="s">
        <v>1289</v>
      </c>
      <c r="F1299"/>
    </row>
    <row r="1300" spans="1:6" x14ac:dyDescent="0.25">
      <c r="A1300" s="39">
        <v>2317</v>
      </c>
      <c r="B1300" s="39" t="s">
        <v>2288</v>
      </c>
      <c r="C1300" s="38" t="s">
        <v>1290</v>
      </c>
      <c r="F1300"/>
    </row>
    <row r="1301" spans="1:6" ht="30" x14ac:dyDescent="0.25">
      <c r="A1301" s="39">
        <v>2318</v>
      </c>
      <c r="B1301" s="39" t="s">
        <v>2283</v>
      </c>
      <c r="C1301" s="38" t="s">
        <v>1291</v>
      </c>
      <c r="F1301"/>
    </row>
    <row r="1302" spans="1:6" x14ac:dyDescent="0.25">
      <c r="A1302" s="39">
        <v>2319</v>
      </c>
      <c r="B1302" s="39" t="s">
        <v>3142</v>
      </c>
      <c r="C1302" s="38" t="s">
        <v>1292</v>
      </c>
      <c r="F1302"/>
    </row>
    <row r="1303" spans="1:6" x14ac:dyDescent="0.25">
      <c r="A1303" s="39">
        <v>2320</v>
      </c>
      <c r="B1303" s="39" t="s">
        <v>3141</v>
      </c>
      <c r="C1303" s="38" t="s">
        <v>1293</v>
      </c>
      <c r="F1303"/>
    </row>
    <row r="1304" spans="1:6" x14ac:dyDescent="0.25">
      <c r="A1304" s="39">
        <v>2321</v>
      </c>
      <c r="B1304" s="39" t="s">
        <v>2288</v>
      </c>
      <c r="C1304" s="38" t="s">
        <v>1294</v>
      </c>
      <c r="F1304"/>
    </row>
    <row r="1305" spans="1:6" x14ac:dyDescent="0.25">
      <c r="A1305" s="39">
        <v>2322</v>
      </c>
      <c r="B1305" s="39" t="s">
        <v>2288</v>
      </c>
      <c r="C1305" s="38" t="s">
        <v>1295</v>
      </c>
      <c r="F1305"/>
    </row>
    <row r="1306" spans="1:6" x14ac:dyDescent="0.25">
      <c r="A1306" s="39">
        <v>2323</v>
      </c>
      <c r="B1306" s="39" t="s">
        <v>3142</v>
      </c>
      <c r="C1306" s="38" t="s">
        <v>1296</v>
      </c>
      <c r="F1306"/>
    </row>
    <row r="1307" spans="1:6" x14ac:dyDescent="0.25">
      <c r="A1307" s="39">
        <v>2324</v>
      </c>
      <c r="B1307" s="39" t="s">
        <v>3142</v>
      </c>
      <c r="C1307" s="38" t="s">
        <v>1297</v>
      </c>
      <c r="F1307"/>
    </row>
    <row r="1308" spans="1:6" x14ac:dyDescent="0.25">
      <c r="A1308" s="39">
        <v>2325</v>
      </c>
      <c r="B1308" s="39" t="s">
        <v>3142</v>
      </c>
      <c r="C1308" s="38" t="s">
        <v>1298</v>
      </c>
      <c r="F1308"/>
    </row>
    <row r="1309" spans="1:6" x14ac:dyDescent="0.25">
      <c r="A1309" s="39">
        <v>2326</v>
      </c>
      <c r="B1309" s="39" t="s">
        <v>3141</v>
      </c>
      <c r="C1309" s="38" t="s">
        <v>1299</v>
      </c>
      <c r="F1309"/>
    </row>
    <row r="1310" spans="1:6" x14ac:dyDescent="0.25">
      <c r="A1310" s="39">
        <v>2327</v>
      </c>
      <c r="B1310" s="39" t="s">
        <v>3141</v>
      </c>
      <c r="C1310" s="38" t="s">
        <v>1300</v>
      </c>
      <c r="F1310"/>
    </row>
    <row r="1311" spans="1:6" ht="30" x14ac:dyDescent="0.25">
      <c r="A1311" s="39">
        <v>2328</v>
      </c>
      <c r="B1311" s="39" t="s">
        <v>2288</v>
      </c>
      <c r="C1311" s="38" t="s">
        <v>1301</v>
      </c>
      <c r="F1311"/>
    </row>
    <row r="1312" spans="1:6" x14ac:dyDescent="0.25">
      <c r="A1312" s="39">
        <v>2329</v>
      </c>
      <c r="B1312" s="39" t="s">
        <v>3142</v>
      </c>
      <c r="C1312" s="38" t="s">
        <v>1302</v>
      </c>
      <c r="F1312"/>
    </row>
    <row r="1313" spans="1:6" x14ac:dyDescent="0.25">
      <c r="A1313" s="39">
        <v>2330</v>
      </c>
      <c r="B1313" s="39" t="s">
        <v>3142</v>
      </c>
      <c r="C1313" s="38" t="s">
        <v>1303</v>
      </c>
      <c r="F1313"/>
    </row>
    <row r="1314" spans="1:6" x14ac:dyDescent="0.25">
      <c r="A1314" s="39">
        <v>2331</v>
      </c>
      <c r="B1314" s="39" t="s">
        <v>3141</v>
      </c>
      <c r="C1314" s="38" t="s">
        <v>1304</v>
      </c>
      <c r="F1314"/>
    </row>
    <row r="1315" spans="1:6" x14ac:dyDescent="0.25">
      <c r="A1315" s="39">
        <v>2332</v>
      </c>
      <c r="B1315" s="39" t="s">
        <v>3142</v>
      </c>
      <c r="C1315" s="38" t="s">
        <v>1305</v>
      </c>
      <c r="F1315"/>
    </row>
    <row r="1316" spans="1:6" x14ac:dyDescent="0.25">
      <c r="A1316" s="39">
        <v>2333</v>
      </c>
      <c r="B1316" s="39" t="s">
        <v>3142</v>
      </c>
      <c r="C1316" s="38" t="s">
        <v>1306</v>
      </c>
      <c r="F1316"/>
    </row>
    <row r="1317" spans="1:6" x14ac:dyDescent="0.25">
      <c r="A1317" s="39">
        <v>2334</v>
      </c>
      <c r="B1317" s="39" t="s">
        <v>2288</v>
      </c>
      <c r="C1317" s="38" t="s">
        <v>1307</v>
      </c>
      <c r="F1317"/>
    </row>
    <row r="1318" spans="1:6" x14ac:dyDescent="0.25">
      <c r="A1318" s="39">
        <v>2335</v>
      </c>
      <c r="B1318" s="39" t="s">
        <v>3142</v>
      </c>
      <c r="C1318" s="38" t="s">
        <v>1308</v>
      </c>
      <c r="F1318"/>
    </row>
    <row r="1319" spans="1:6" x14ac:dyDescent="0.25">
      <c r="A1319" s="39">
        <v>2336</v>
      </c>
      <c r="B1319" s="39" t="s">
        <v>3142</v>
      </c>
      <c r="C1319" s="38" t="s">
        <v>1309</v>
      </c>
      <c r="F1319"/>
    </row>
    <row r="1320" spans="1:6" x14ac:dyDescent="0.25">
      <c r="A1320" s="39">
        <v>2337</v>
      </c>
      <c r="B1320" s="39" t="s">
        <v>2288</v>
      </c>
      <c r="C1320" s="38" t="s">
        <v>1310</v>
      </c>
      <c r="F1320"/>
    </row>
    <row r="1321" spans="1:6" x14ac:dyDescent="0.25">
      <c r="A1321" s="39">
        <v>2338</v>
      </c>
      <c r="B1321" s="39" t="s">
        <v>3142</v>
      </c>
      <c r="C1321" s="38" t="s">
        <v>1311</v>
      </c>
      <c r="F1321"/>
    </row>
    <row r="1322" spans="1:6" x14ac:dyDescent="0.25">
      <c r="A1322" s="39">
        <v>2339</v>
      </c>
      <c r="B1322" s="39" t="s">
        <v>3142</v>
      </c>
      <c r="C1322" s="38" t="s">
        <v>1312</v>
      </c>
      <c r="F1322"/>
    </row>
    <row r="1323" spans="1:6" x14ac:dyDescent="0.25">
      <c r="A1323" s="39">
        <v>2340</v>
      </c>
      <c r="B1323" s="39" t="s">
        <v>3142</v>
      </c>
      <c r="C1323" s="38" t="s">
        <v>1313</v>
      </c>
      <c r="F1323"/>
    </row>
    <row r="1324" spans="1:6" x14ac:dyDescent="0.25">
      <c r="A1324" s="39">
        <v>2341</v>
      </c>
      <c r="B1324" s="39" t="s">
        <v>3142</v>
      </c>
      <c r="C1324" s="38" t="s">
        <v>1314</v>
      </c>
      <c r="F1324"/>
    </row>
    <row r="1325" spans="1:6" x14ac:dyDescent="0.25">
      <c r="A1325" s="39">
        <v>2342</v>
      </c>
      <c r="B1325" s="39" t="s">
        <v>3142</v>
      </c>
      <c r="C1325" s="38" t="s">
        <v>1315</v>
      </c>
      <c r="F1325"/>
    </row>
    <row r="1326" spans="1:6" x14ac:dyDescent="0.25">
      <c r="A1326" s="39">
        <v>2343</v>
      </c>
      <c r="B1326" s="39" t="s">
        <v>3142</v>
      </c>
      <c r="C1326" s="38" t="s">
        <v>1316</v>
      </c>
      <c r="F1326"/>
    </row>
    <row r="1327" spans="1:6" x14ac:dyDescent="0.25">
      <c r="A1327" s="39">
        <v>2344</v>
      </c>
      <c r="B1327" s="39" t="s">
        <v>3142</v>
      </c>
      <c r="C1327" s="38" t="s">
        <v>1317</v>
      </c>
      <c r="F1327"/>
    </row>
    <row r="1328" spans="1:6" x14ac:dyDescent="0.25">
      <c r="A1328" s="39">
        <v>2345</v>
      </c>
      <c r="B1328" s="39" t="s">
        <v>3142</v>
      </c>
      <c r="C1328" s="38" t="s">
        <v>1318</v>
      </c>
    </row>
    <row r="1329" spans="1:6" x14ac:dyDescent="0.25">
      <c r="A1329" s="39">
        <v>2346</v>
      </c>
      <c r="B1329" s="39" t="s">
        <v>3142</v>
      </c>
      <c r="C1329" s="38" t="s">
        <v>1319</v>
      </c>
      <c r="F1329"/>
    </row>
    <row r="1330" spans="1:6" x14ac:dyDescent="0.25">
      <c r="A1330" s="39">
        <v>2347</v>
      </c>
      <c r="B1330" s="39" t="s">
        <v>3142</v>
      </c>
      <c r="C1330" s="38" t="s">
        <v>1320</v>
      </c>
      <c r="F1330"/>
    </row>
    <row r="1331" spans="1:6" x14ac:dyDescent="0.25">
      <c r="A1331" s="39">
        <v>2348</v>
      </c>
      <c r="B1331" s="39" t="s">
        <v>3142</v>
      </c>
      <c r="C1331" s="38" t="s">
        <v>1321</v>
      </c>
      <c r="F1331"/>
    </row>
    <row r="1332" spans="1:6" x14ac:dyDescent="0.25">
      <c r="A1332" s="39">
        <v>2350</v>
      </c>
      <c r="B1332" s="39" t="s">
        <v>3142</v>
      </c>
      <c r="C1332" s="38" t="s">
        <v>1322</v>
      </c>
      <c r="F1332"/>
    </row>
    <row r="1333" spans="1:6" x14ac:dyDescent="0.25">
      <c r="A1333" s="39">
        <v>2351</v>
      </c>
      <c r="B1333" s="39" t="s">
        <v>3142</v>
      </c>
      <c r="C1333" s="38" t="s">
        <v>1323</v>
      </c>
      <c r="F1333"/>
    </row>
    <row r="1334" spans="1:6" x14ac:dyDescent="0.25">
      <c r="A1334" s="39">
        <v>2352</v>
      </c>
      <c r="B1334" s="39" t="s">
        <v>3142</v>
      </c>
      <c r="C1334" s="38" t="s">
        <v>1324</v>
      </c>
      <c r="F1334"/>
    </row>
    <row r="1335" spans="1:6" x14ac:dyDescent="0.25">
      <c r="A1335" s="39">
        <v>2353</v>
      </c>
      <c r="B1335" s="39" t="s">
        <v>3142</v>
      </c>
      <c r="C1335" s="38" t="s">
        <v>1325</v>
      </c>
      <c r="F1335"/>
    </row>
    <row r="1336" spans="1:6" x14ac:dyDescent="0.25">
      <c r="A1336" s="39">
        <v>2354</v>
      </c>
      <c r="B1336" s="39" t="s">
        <v>3142</v>
      </c>
      <c r="C1336" s="38" t="s">
        <v>1326</v>
      </c>
      <c r="F1336"/>
    </row>
    <row r="1337" spans="1:6" x14ac:dyDescent="0.25">
      <c r="A1337" s="39">
        <v>2356</v>
      </c>
      <c r="B1337" s="39" t="s">
        <v>3142</v>
      </c>
      <c r="C1337" s="38" t="s">
        <v>1327</v>
      </c>
      <c r="F1337"/>
    </row>
    <row r="1338" spans="1:6" x14ac:dyDescent="0.25">
      <c r="A1338" s="39">
        <v>2357</v>
      </c>
      <c r="B1338" s="39" t="s">
        <v>3141</v>
      </c>
      <c r="C1338" s="38" t="s">
        <v>1328</v>
      </c>
      <c r="F1338"/>
    </row>
    <row r="1339" spans="1:6" x14ac:dyDescent="0.25">
      <c r="A1339" s="39">
        <v>2358</v>
      </c>
      <c r="B1339" s="39" t="s">
        <v>3142</v>
      </c>
      <c r="C1339" s="38" t="s">
        <v>1329</v>
      </c>
      <c r="F1339"/>
    </row>
    <row r="1340" spans="1:6" x14ac:dyDescent="0.25">
      <c r="A1340" s="39">
        <v>2359</v>
      </c>
      <c r="B1340" s="39" t="s">
        <v>3142</v>
      </c>
      <c r="C1340" s="38" t="s">
        <v>1330</v>
      </c>
      <c r="F1340"/>
    </row>
    <row r="1341" spans="1:6" x14ac:dyDescent="0.25">
      <c r="A1341" s="39">
        <v>2360</v>
      </c>
      <c r="B1341" s="39" t="s">
        <v>3142</v>
      </c>
      <c r="C1341" s="38" t="s">
        <v>1331</v>
      </c>
      <c r="F1341"/>
    </row>
    <row r="1342" spans="1:6" x14ac:dyDescent="0.25">
      <c r="A1342" s="39">
        <v>2361</v>
      </c>
      <c r="B1342" s="39" t="s">
        <v>3142</v>
      </c>
      <c r="C1342" s="38" t="s">
        <v>1332</v>
      </c>
      <c r="F1342"/>
    </row>
    <row r="1343" spans="1:6" x14ac:dyDescent="0.25">
      <c r="A1343" s="39">
        <v>2362</v>
      </c>
      <c r="B1343" s="39" t="s">
        <v>3142</v>
      </c>
      <c r="C1343" s="38" t="s">
        <v>1333</v>
      </c>
      <c r="F1343"/>
    </row>
    <row r="1344" spans="1:6" x14ac:dyDescent="0.25">
      <c r="A1344" s="39">
        <v>2363</v>
      </c>
      <c r="B1344" s="39" t="s">
        <v>3142</v>
      </c>
      <c r="C1344" s="38" t="s">
        <v>1334</v>
      </c>
      <c r="F1344"/>
    </row>
    <row r="1345" spans="1:6" x14ac:dyDescent="0.25">
      <c r="A1345" s="39">
        <v>2364</v>
      </c>
      <c r="B1345" s="39" t="s">
        <v>3142</v>
      </c>
      <c r="C1345" s="38" t="s">
        <v>1335</v>
      </c>
      <c r="F1345"/>
    </row>
    <row r="1346" spans="1:6" x14ac:dyDescent="0.25">
      <c r="A1346" s="39">
        <v>2366</v>
      </c>
      <c r="B1346" s="39" t="s">
        <v>3142</v>
      </c>
      <c r="C1346" s="38" t="s">
        <v>1336</v>
      </c>
      <c r="F1346"/>
    </row>
    <row r="1347" spans="1:6" x14ac:dyDescent="0.25">
      <c r="A1347" s="39">
        <v>2367</v>
      </c>
      <c r="B1347" s="39" t="s">
        <v>3142</v>
      </c>
      <c r="C1347" s="38" t="s">
        <v>1337</v>
      </c>
      <c r="F1347"/>
    </row>
    <row r="1348" spans="1:6" x14ac:dyDescent="0.25">
      <c r="A1348" s="39">
        <v>2368</v>
      </c>
      <c r="B1348" s="39" t="s">
        <v>3142</v>
      </c>
      <c r="C1348" s="38" t="s">
        <v>1338</v>
      </c>
      <c r="F1348"/>
    </row>
    <row r="1349" spans="1:6" x14ac:dyDescent="0.25">
      <c r="A1349" s="39">
        <v>2370</v>
      </c>
      <c r="B1349" s="39" t="s">
        <v>3142</v>
      </c>
      <c r="C1349" s="38" t="s">
        <v>1339</v>
      </c>
      <c r="F1349"/>
    </row>
    <row r="1350" spans="1:6" x14ac:dyDescent="0.25">
      <c r="A1350" s="39">
        <v>2371</v>
      </c>
      <c r="B1350" s="39" t="s">
        <v>3142</v>
      </c>
      <c r="C1350" s="38" t="s">
        <v>1340</v>
      </c>
      <c r="F1350"/>
    </row>
    <row r="1351" spans="1:6" x14ac:dyDescent="0.25">
      <c r="A1351" s="39">
        <v>2372</v>
      </c>
      <c r="B1351" s="39" t="s">
        <v>3142</v>
      </c>
      <c r="C1351" s="38" t="s">
        <v>1341</v>
      </c>
      <c r="F1351"/>
    </row>
    <row r="1352" spans="1:6" x14ac:dyDescent="0.25">
      <c r="A1352" s="39">
        <v>2373</v>
      </c>
      <c r="B1352" s="39" t="s">
        <v>3142</v>
      </c>
      <c r="C1352" s="38" t="s">
        <v>1342</v>
      </c>
      <c r="F1352"/>
    </row>
    <row r="1353" spans="1:6" x14ac:dyDescent="0.25">
      <c r="A1353" s="39">
        <v>2374</v>
      </c>
      <c r="B1353" s="39" t="s">
        <v>3142</v>
      </c>
      <c r="C1353" s="38" t="s">
        <v>1343</v>
      </c>
      <c r="F1353"/>
    </row>
    <row r="1354" spans="1:6" x14ac:dyDescent="0.25">
      <c r="A1354" s="39">
        <v>2375</v>
      </c>
      <c r="B1354" s="39" t="s">
        <v>3142</v>
      </c>
      <c r="C1354" s="38" t="s">
        <v>1344</v>
      </c>
      <c r="F1354"/>
    </row>
    <row r="1355" spans="1:6" x14ac:dyDescent="0.25">
      <c r="A1355" s="39">
        <v>2376</v>
      </c>
      <c r="B1355" s="39" t="s">
        <v>3142</v>
      </c>
      <c r="C1355" s="38" t="s">
        <v>1345</v>
      </c>
      <c r="F1355"/>
    </row>
    <row r="1356" spans="1:6" x14ac:dyDescent="0.25">
      <c r="A1356" s="39">
        <v>2377</v>
      </c>
      <c r="B1356" s="39" t="s">
        <v>3142</v>
      </c>
      <c r="C1356" s="38" t="s">
        <v>1346</v>
      </c>
      <c r="F1356"/>
    </row>
    <row r="1357" spans="1:6" x14ac:dyDescent="0.25">
      <c r="A1357" s="39">
        <v>2378</v>
      </c>
      <c r="B1357" s="39" t="s">
        <v>3142</v>
      </c>
      <c r="C1357" s="38" t="s">
        <v>1347</v>
      </c>
      <c r="F1357"/>
    </row>
    <row r="1358" spans="1:6" x14ac:dyDescent="0.25">
      <c r="A1358" s="39">
        <v>2379</v>
      </c>
      <c r="B1358" s="39" t="s">
        <v>3142</v>
      </c>
      <c r="C1358" s="38" t="s">
        <v>1348</v>
      </c>
      <c r="F1358"/>
    </row>
    <row r="1359" spans="1:6" x14ac:dyDescent="0.25">
      <c r="A1359" s="39">
        <v>2380</v>
      </c>
      <c r="B1359" s="39" t="s">
        <v>3142</v>
      </c>
      <c r="C1359" s="38" t="s">
        <v>1349</v>
      </c>
      <c r="F1359"/>
    </row>
    <row r="1360" spans="1:6" x14ac:dyDescent="0.25">
      <c r="A1360" s="39">
        <v>2381</v>
      </c>
      <c r="B1360" s="39" t="s">
        <v>3142</v>
      </c>
      <c r="C1360" s="38" t="s">
        <v>1350</v>
      </c>
      <c r="F1360"/>
    </row>
    <row r="1361" spans="1:6" x14ac:dyDescent="0.25">
      <c r="A1361" s="39">
        <v>2382</v>
      </c>
      <c r="B1361" s="39" t="s">
        <v>2288</v>
      </c>
      <c r="C1361" s="38" t="s">
        <v>1351</v>
      </c>
      <c r="F1361"/>
    </row>
    <row r="1362" spans="1:6" x14ac:dyDescent="0.25">
      <c r="A1362" s="39">
        <v>2383</v>
      </c>
      <c r="B1362" s="39" t="s">
        <v>3142</v>
      </c>
      <c r="C1362" s="38" t="s">
        <v>1352</v>
      </c>
      <c r="F1362"/>
    </row>
    <row r="1363" spans="1:6" x14ac:dyDescent="0.25">
      <c r="A1363" s="39">
        <v>2384</v>
      </c>
      <c r="B1363" s="39" t="s">
        <v>3142</v>
      </c>
      <c r="C1363" s="38" t="s">
        <v>1353</v>
      </c>
      <c r="F1363"/>
    </row>
    <row r="1364" spans="1:6" x14ac:dyDescent="0.25">
      <c r="A1364" s="39">
        <v>2385</v>
      </c>
      <c r="B1364" s="39" t="s">
        <v>3142</v>
      </c>
      <c r="C1364" s="38" t="s">
        <v>1354</v>
      </c>
      <c r="F1364"/>
    </row>
    <row r="1365" spans="1:6" x14ac:dyDescent="0.25">
      <c r="A1365" s="39">
        <v>2386</v>
      </c>
      <c r="B1365" s="39" t="s">
        <v>3142</v>
      </c>
      <c r="C1365" s="38" t="s">
        <v>1355</v>
      </c>
      <c r="F1365"/>
    </row>
    <row r="1366" spans="1:6" x14ac:dyDescent="0.25">
      <c r="A1366" s="39">
        <v>2387</v>
      </c>
      <c r="B1366" s="39" t="s">
        <v>3142</v>
      </c>
      <c r="C1366" s="38" t="s">
        <v>1356</v>
      </c>
      <c r="F1366"/>
    </row>
    <row r="1367" spans="1:6" x14ac:dyDescent="0.25">
      <c r="A1367" s="39">
        <v>2388</v>
      </c>
      <c r="B1367" s="39" t="s">
        <v>3142</v>
      </c>
      <c r="C1367" s="38" t="s">
        <v>1357</v>
      </c>
      <c r="F1367"/>
    </row>
    <row r="1368" spans="1:6" x14ac:dyDescent="0.25">
      <c r="A1368" s="39">
        <v>2389</v>
      </c>
      <c r="B1368" s="39" t="s">
        <v>3142</v>
      </c>
      <c r="C1368" s="38" t="s">
        <v>1358</v>
      </c>
      <c r="F1368"/>
    </row>
    <row r="1369" spans="1:6" x14ac:dyDescent="0.25">
      <c r="A1369" s="39">
        <v>2390</v>
      </c>
      <c r="B1369" s="39" t="s">
        <v>3142</v>
      </c>
      <c r="C1369" s="38" t="s">
        <v>1359</v>
      </c>
      <c r="F1369"/>
    </row>
    <row r="1370" spans="1:6" x14ac:dyDescent="0.25">
      <c r="A1370" s="39">
        <v>2391</v>
      </c>
      <c r="B1370" s="39" t="s">
        <v>3142</v>
      </c>
      <c r="C1370" s="38" t="s">
        <v>1360</v>
      </c>
      <c r="F1370"/>
    </row>
    <row r="1371" spans="1:6" x14ac:dyDescent="0.25">
      <c r="A1371" s="39">
        <v>2392</v>
      </c>
      <c r="B1371" s="39" t="s">
        <v>3142</v>
      </c>
      <c r="C1371" s="38" t="s">
        <v>1361</v>
      </c>
      <c r="F1371"/>
    </row>
    <row r="1372" spans="1:6" x14ac:dyDescent="0.25">
      <c r="A1372" s="39">
        <v>2393</v>
      </c>
      <c r="B1372" s="39" t="s">
        <v>3142</v>
      </c>
      <c r="C1372" s="38" t="s">
        <v>1362</v>
      </c>
      <c r="F1372"/>
    </row>
    <row r="1373" spans="1:6" x14ac:dyDescent="0.25">
      <c r="A1373" s="39">
        <v>2394</v>
      </c>
      <c r="B1373" s="39" t="s">
        <v>3142</v>
      </c>
      <c r="C1373" s="38" t="s">
        <v>1363</v>
      </c>
      <c r="F1373"/>
    </row>
    <row r="1374" spans="1:6" x14ac:dyDescent="0.25">
      <c r="A1374" s="39">
        <v>2395</v>
      </c>
      <c r="B1374" s="39" t="s">
        <v>3142</v>
      </c>
      <c r="C1374" s="38" t="s">
        <v>1364</v>
      </c>
      <c r="F1374"/>
    </row>
    <row r="1375" spans="1:6" x14ac:dyDescent="0.25">
      <c r="A1375" s="39">
        <v>2396</v>
      </c>
      <c r="B1375" s="39" t="s">
        <v>3142</v>
      </c>
      <c r="C1375" s="38" t="s">
        <v>1365</v>
      </c>
      <c r="F1375"/>
    </row>
    <row r="1376" spans="1:6" x14ac:dyDescent="0.25">
      <c r="A1376" s="39">
        <v>2397</v>
      </c>
      <c r="B1376" s="39" t="s">
        <v>3142</v>
      </c>
      <c r="C1376" s="38" t="s">
        <v>1366</v>
      </c>
      <c r="F1376"/>
    </row>
    <row r="1377" spans="1:6" x14ac:dyDescent="0.25">
      <c r="A1377" s="39">
        <v>2398</v>
      </c>
      <c r="B1377" s="39" t="s">
        <v>3142</v>
      </c>
      <c r="C1377" s="38" t="s">
        <v>1367</v>
      </c>
      <c r="F1377"/>
    </row>
    <row r="1378" spans="1:6" x14ac:dyDescent="0.25">
      <c r="A1378" s="39">
        <v>2399</v>
      </c>
      <c r="B1378" s="39" t="s">
        <v>3142</v>
      </c>
      <c r="C1378" s="38" t="s">
        <v>1368</v>
      </c>
      <c r="F1378"/>
    </row>
    <row r="1379" spans="1:6" x14ac:dyDescent="0.25">
      <c r="A1379" s="39">
        <v>2400</v>
      </c>
      <c r="B1379" s="39" t="s">
        <v>3142</v>
      </c>
      <c r="C1379" s="38" t="s">
        <v>1369</v>
      </c>
      <c r="F1379"/>
    </row>
    <row r="1380" spans="1:6" x14ac:dyDescent="0.25">
      <c r="A1380" s="39">
        <v>2401</v>
      </c>
      <c r="B1380" s="39" t="s">
        <v>3141</v>
      </c>
      <c r="C1380" s="38" t="s">
        <v>1370</v>
      </c>
      <c r="F1380"/>
    </row>
    <row r="1381" spans="1:6" x14ac:dyDescent="0.25">
      <c r="A1381" s="39">
        <v>2402</v>
      </c>
      <c r="B1381" s="39" t="s">
        <v>3142</v>
      </c>
      <c r="C1381" s="38" t="s">
        <v>1371</v>
      </c>
      <c r="F1381"/>
    </row>
    <row r="1382" spans="1:6" x14ac:dyDescent="0.25">
      <c r="A1382" s="39">
        <v>2403</v>
      </c>
      <c r="B1382" s="39" t="s">
        <v>3142</v>
      </c>
      <c r="C1382" s="38" t="s">
        <v>1372</v>
      </c>
      <c r="F1382"/>
    </row>
    <row r="1383" spans="1:6" x14ac:dyDescent="0.25">
      <c r="A1383" s="39">
        <v>2404</v>
      </c>
      <c r="B1383" s="39" t="s">
        <v>3142</v>
      </c>
      <c r="C1383" s="38" t="s">
        <v>1373</v>
      </c>
      <c r="F1383"/>
    </row>
    <row r="1384" spans="1:6" x14ac:dyDescent="0.25">
      <c r="A1384" s="39">
        <v>2405</v>
      </c>
      <c r="B1384" s="39" t="s">
        <v>3142</v>
      </c>
      <c r="C1384" s="38" t="s">
        <v>1374</v>
      </c>
      <c r="F1384"/>
    </row>
    <row r="1385" spans="1:6" x14ac:dyDescent="0.25">
      <c r="A1385" s="39">
        <v>2406</v>
      </c>
      <c r="B1385" s="39" t="s">
        <v>3142</v>
      </c>
      <c r="C1385" s="38" t="s">
        <v>1375</v>
      </c>
      <c r="F1385"/>
    </row>
    <row r="1386" spans="1:6" x14ac:dyDescent="0.25">
      <c r="A1386" s="39">
        <v>2407</v>
      </c>
      <c r="B1386" s="39" t="s">
        <v>2288</v>
      </c>
      <c r="C1386" s="38" t="s">
        <v>1376</v>
      </c>
      <c r="F1386"/>
    </row>
    <row r="1387" spans="1:6" x14ac:dyDescent="0.25">
      <c r="A1387" s="39">
        <v>2409</v>
      </c>
      <c r="B1387" s="39" t="s">
        <v>3142</v>
      </c>
      <c r="C1387" s="38" t="s">
        <v>1377</v>
      </c>
      <c r="F1387"/>
    </row>
    <row r="1388" spans="1:6" x14ac:dyDescent="0.25">
      <c r="A1388" s="39">
        <v>2410</v>
      </c>
      <c r="B1388" s="39" t="s">
        <v>3142</v>
      </c>
      <c r="C1388" s="38" t="s">
        <v>1378</v>
      </c>
      <c r="F1388"/>
    </row>
    <row r="1389" spans="1:6" x14ac:dyDescent="0.25">
      <c r="A1389" s="39">
        <v>2411</v>
      </c>
      <c r="B1389" s="39" t="s">
        <v>3142</v>
      </c>
      <c r="C1389" s="38" t="s">
        <v>1379</v>
      </c>
      <c r="F1389"/>
    </row>
    <row r="1390" spans="1:6" x14ac:dyDescent="0.25">
      <c r="A1390" s="39">
        <v>2412</v>
      </c>
      <c r="B1390" s="39" t="s">
        <v>3142</v>
      </c>
      <c r="C1390" s="38" t="s">
        <v>1380</v>
      </c>
      <c r="F1390"/>
    </row>
    <row r="1391" spans="1:6" x14ac:dyDescent="0.25">
      <c r="A1391" s="39">
        <v>2413</v>
      </c>
      <c r="B1391" s="39" t="s">
        <v>3142</v>
      </c>
      <c r="C1391" s="38" t="s">
        <v>1381</v>
      </c>
      <c r="F1391"/>
    </row>
    <row r="1392" spans="1:6" x14ac:dyDescent="0.25">
      <c r="A1392" s="39">
        <v>2414</v>
      </c>
      <c r="B1392" s="39" t="s">
        <v>3142</v>
      </c>
      <c r="C1392" s="38" t="s">
        <v>1382</v>
      </c>
      <c r="F1392"/>
    </row>
    <row r="1393" spans="1:6" x14ac:dyDescent="0.25">
      <c r="A1393" s="39">
        <v>2416</v>
      </c>
      <c r="B1393" s="39" t="s">
        <v>3142</v>
      </c>
      <c r="C1393" s="38" t="s">
        <v>1383</v>
      </c>
      <c r="F1393"/>
    </row>
    <row r="1394" spans="1:6" x14ac:dyDescent="0.25">
      <c r="A1394" s="39">
        <v>2417</v>
      </c>
      <c r="B1394" s="39" t="s">
        <v>3140</v>
      </c>
      <c r="C1394" s="38" t="s">
        <v>1384</v>
      </c>
      <c r="F1394"/>
    </row>
    <row r="1395" spans="1:6" x14ac:dyDescent="0.25">
      <c r="A1395" s="39">
        <v>2418</v>
      </c>
      <c r="B1395" s="39" t="s">
        <v>3140</v>
      </c>
      <c r="C1395" s="38" t="s">
        <v>1385</v>
      </c>
      <c r="F1395"/>
    </row>
    <row r="1396" spans="1:6" x14ac:dyDescent="0.25">
      <c r="A1396" s="39">
        <v>2419</v>
      </c>
      <c r="B1396" s="39" t="s">
        <v>3140</v>
      </c>
      <c r="C1396" s="38" t="s">
        <v>1386</v>
      </c>
      <c r="F1396"/>
    </row>
    <row r="1397" spans="1:6" x14ac:dyDescent="0.25">
      <c r="A1397" s="39">
        <v>2420</v>
      </c>
      <c r="B1397" s="39" t="s">
        <v>3140</v>
      </c>
      <c r="C1397" s="38" t="s">
        <v>1387</v>
      </c>
      <c r="F1397"/>
    </row>
    <row r="1398" spans="1:6" ht="30" x14ac:dyDescent="0.25">
      <c r="A1398" s="39">
        <v>2421</v>
      </c>
      <c r="B1398" s="39" t="s">
        <v>3140</v>
      </c>
      <c r="C1398" s="38" t="s">
        <v>1388</v>
      </c>
      <c r="F1398"/>
    </row>
    <row r="1399" spans="1:6" ht="30" x14ac:dyDescent="0.25">
      <c r="A1399" s="39">
        <v>2422</v>
      </c>
      <c r="B1399" s="39" t="s">
        <v>3140</v>
      </c>
      <c r="C1399" s="38" t="s">
        <v>1389</v>
      </c>
      <c r="F1399"/>
    </row>
    <row r="1400" spans="1:6" ht="30" x14ac:dyDescent="0.25">
      <c r="A1400" s="39">
        <v>2424</v>
      </c>
      <c r="B1400" s="39" t="s">
        <v>3140</v>
      </c>
      <c r="C1400" s="38" t="s">
        <v>1390</v>
      </c>
      <c r="F1400"/>
    </row>
    <row r="1401" spans="1:6" ht="60" x14ac:dyDescent="0.25">
      <c r="A1401" s="39">
        <v>2426</v>
      </c>
      <c r="B1401" s="39" t="s">
        <v>2287</v>
      </c>
      <c r="C1401" s="38" t="s">
        <v>1391</v>
      </c>
      <c r="F1401"/>
    </row>
    <row r="1402" spans="1:6" x14ac:dyDescent="0.25">
      <c r="A1402" s="39">
        <v>2427</v>
      </c>
      <c r="B1402" s="39" t="s">
        <v>2287</v>
      </c>
      <c r="C1402" s="38" t="s">
        <v>1392</v>
      </c>
      <c r="F1402"/>
    </row>
    <row r="1403" spans="1:6" x14ac:dyDescent="0.25">
      <c r="A1403" s="39">
        <v>2428</v>
      </c>
      <c r="B1403" s="39" t="s">
        <v>2287</v>
      </c>
      <c r="C1403" s="38" t="s">
        <v>1393</v>
      </c>
      <c r="F1403"/>
    </row>
    <row r="1404" spans="1:6" x14ac:dyDescent="0.25">
      <c r="A1404" s="39">
        <v>2429</v>
      </c>
      <c r="B1404" s="39" t="s">
        <v>2287</v>
      </c>
      <c r="C1404" s="38" t="s">
        <v>1394</v>
      </c>
      <c r="F1404"/>
    </row>
    <row r="1405" spans="1:6" ht="30" x14ac:dyDescent="0.25">
      <c r="A1405" s="39">
        <v>2430</v>
      </c>
      <c r="B1405" s="39" t="s">
        <v>3141</v>
      </c>
      <c r="C1405" s="38" t="s">
        <v>2268</v>
      </c>
      <c r="F1405"/>
    </row>
    <row r="1406" spans="1:6" x14ac:dyDescent="0.25">
      <c r="A1406" s="39">
        <v>2431</v>
      </c>
      <c r="B1406" s="39" t="s">
        <v>2288</v>
      </c>
      <c r="C1406" s="38" t="s">
        <v>1395</v>
      </c>
      <c r="F1406"/>
    </row>
    <row r="1407" spans="1:6" x14ac:dyDescent="0.25">
      <c r="A1407" s="39">
        <v>2432</v>
      </c>
      <c r="B1407" s="39" t="s">
        <v>2288</v>
      </c>
      <c r="C1407" s="38" t="s">
        <v>1396</v>
      </c>
      <c r="F1407"/>
    </row>
    <row r="1408" spans="1:6" ht="30" x14ac:dyDescent="0.25">
      <c r="A1408" s="39">
        <v>2433</v>
      </c>
      <c r="B1408" s="39" t="s">
        <v>2288</v>
      </c>
      <c r="C1408" s="38" t="s">
        <v>1397</v>
      </c>
      <c r="F1408"/>
    </row>
    <row r="1409" spans="1:6" x14ac:dyDescent="0.25">
      <c r="A1409" s="39">
        <v>2434</v>
      </c>
      <c r="B1409" s="39" t="s">
        <v>3141</v>
      </c>
      <c r="C1409" s="38" t="s">
        <v>1398</v>
      </c>
      <c r="F1409"/>
    </row>
    <row r="1410" spans="1:6" x14ac:dyDescent="0.25">
      <c r="A1410" s="39">
        <v>2435</v>
      </c>
      <c r="B1410" s="39" t="s">
        <v>3141</v>
      </c>
      <c r="C1410" s="38" t="s">
        <v>1399</v>
      </c>
      <c r="F1410"/>
    </row>
    <row r="1411" spans="1:6" x14ac:dyDescent="0.25">
      <c r="A1411" s="39">
        <v>2436</v>
      </c>
      <c r="B1411" s="39" t="s">
        <v>3142</v>
      </c>
      <c r="C1411" s="38" t="s">
        <v>1400</v>
      </c>
      <c r="F1411"/>
    </row>
    <row r="1412" spans="1:6" x14ac:dyDescent="0.25">
      <c r="A1412" s="39">
        <v>2437</v>
      </c>
      <c r="B1412" s="39" t="s">
        <v>3141</v>
      </c>
      <c r="C1412" s="38" t="s">
        <v>1401</v>
      </c>
      <c r="F1412"/>
    </row>
    <row r="1413" spans="1:6" x14ac:dyDescent="0.25">
      <c r="A1413" s="39">
        <v>2438</v>
      </c>
      <c r="B1413" s="39" t="s">
        <v>2288</v>
      </c>
      <c r="C1413" s="38" t="s">
        <v>1402</v>
      </c>
      <c r="F1413"/>
    </row>
    <row r="1414" spans="1:6" x14ac:dyDescent="0.25">
      <c r="A1414" s="39">
        <v>2439</v>
      </c>
      <c r="B1414" s="39" t="s">
        <v>3141</v>
      </c>
      <c r="C1414" s="38" t="s">
        <v>1403</v>
      </c>
      <c r="F1414"/>
    </row>
    <row r="1415" spans="1:6" x14ac:dyDescent="0.25">
      <c r="A1415" s="39">
        <v>2440</v>
      </c>
      <c r="B1415" s="39" t="s">
        <v>3141</v>
      </c>
      <c r="C1415" s="38" t="s">
        <v>1404</v>
      </c>
      <c r="F1415"/>
    </row>
    <row r="1416" spans="1:6" ht="45" x14ac:dyDescent="0.25">
      <c r="A1416" s="39">
        <v>2441</v>
      </c>
      <c r="B1416" s="39" t="s">
        <v>2283</v>
      </c>
      <c r="C1416" s="38" t="s">
        <v>1405</v>
      </c>
      <c r="F1416"/>
    </row>
    <row r="1417" spans="1:6" x14ac:dyDescent="0.25">
      <c r="A1417" s="39">
        <v>2442</v>
      </c>
      <c r="B1417" s="39" t="s">
        <v>3141</v>
      </c>
      <c r="C1417" s="38" t="s">
        <v>1406</v>
      </c>
      <c r="F1417"/>
    </row>
    <row r="1418" spans="1:6" x14ac:dyDescent="0.25">
      <c r="A1418" s="39">
        <v>2443</v>
      </c>
      <c r="B1418" s="39" t="s">
        <v>3141</v>
      </c>
      <c r="C1418" s="38" t="s">
        <v>1407</v>
      </c>
      <c r="F1418"/>
    </row>
    <row r="1419" spans="1:6" x14ac:dyDescent="0.25">
      <c r="A1419" s="39">
        <v>2444</v>
      </c>
      <c r="B1419" s="39" t="s">
        <v>3141</v>
      </c>
      <c r="C1419" s="38" t="s">
        <v>1408</v>
      </c>
      <c r="F1419"/>
    </row>
    <row r="1420" spans="1:6" x14ac:dyDescent="0.25">
      <c r="A1420" s="39">
        <v>2445</v>
      </c>
      <c r="B1420" s="39" t="s">
        <v>2283</v>
      </c>
      <c r="C1420" s="38" t="s">
        <v>1409</v>
      </c>
      <c r="F1420"/>
    </row>
    <row r="1421" spans="1:6" x14ac:dyDescent="0.25">
      <c r="A1421" s="39">
        <v>2446</v>
      </c>
      <c r="B1421" s="39" t="s">
        <v>2288</v>
      </c>
      <c r="C1421" s="38" t="s">
        <v>1410</v>
      </c>
      <c r="F1421"/>
    </row>
    <row r="1422" spans="1:6" ht="30" x14ac:dyDescent="0.25">
      <c r="A1422" s="39">
        <v>2447</v>
      </c>
      <c r="B1422" s="39" t="s">
        <v>2283</v>
      </c>
      <c r="C1422" s="38" t="s">
        <v>1411</v>
      </c>
      <c r="F1422"/>
    </row>
    <row r="1423" spans="1:6" x14ac:dyDescent="0.25">
      <c r="A1423" s="39">
        <v>2448</v>
      </c>
      <c r="B1423" s="39" t="s">
        <v>3138</v>
      </c>
      <c r="C1423" s="38" t="s">
        <v>1412</v>
      </c>
      <c r="F1423"/>
    </row>
    <row r="1424" spans="1:6" x14ac:dyDescent="0.25">
      <c r="A1424" s="39">
        <v>2451</v>
      </c>
      <c r="B1424" s="39" t="s">
        <v>3140</v>
      </c>
      <c r="C1424" s="38" t="s">
        <v>1413</v>
      </c>
      <c r="F1424"/>
    </row>
    <row r="1425" spans="1:6" x14ac:dyDescent="0.25">
      <c r="A1425" s="39">
        <v>2452</v>
      </c>
      <c r="B1425" s="39" t="s">
        <v>3140</v>
      </c>
      <c r="C1425" s="38" t="s">
        <v>1414</v>
      </c>
      <c r="F1425"/>
    </row>
    <row r="1426" spans="1:6" ht="30" x14ac:dyDescent="0.25">
      <c r="A1426" s="39">
        <v>2453</v>
      </c>
      <c r="B1426" s="39" t="s">
        <v>3140</v>
      </c>
      <c r="C1426" s="38" t="s">
        <v>1415</v>
      </c>
      <c r="F1426"/>
    </row>
    <row r="1427" spans="1:6" ht="30" x14ac:dyDescent="0.25">
      <c r="A1427" s="39">
        <v>2454</v>
      </c>
      <c r="B1427" s="39" t="s">
        <v>3140</v>
      </c>
      <c r="C1427" s="38" t="s">
        <v>1416</v>
      </c>
      <c r="F1427"/>
    </row>
    <row r="1428" spans="1:6" ht="30" x14ac:dyDescent="0.25">
      <c r="A1428" s="39">
        <v>2455</v>
      </c>
      <c r="B1428" s="39" t="s">
        <v>3140</v>
      </c>
      <c r="C1428" s="38" t="s">
        <v>1417</v>
      </c>
      <c r="F1428"/>
    </row>
    <row r="1429" spans="1:6" x14ac:dyDescent="0.25">
      <c r="A1429" s="39">
        <v>2456</v>
      </c>
      <c r="B1429" s="39" t="s">
        <v>3142</v>
      </c>
      <c r="C1429" s="38" t="s">
        <v>1418</v>
      </c>
      <c r="F1429"/>
    </row>
    <row r="1430" spans="1:6" x14ac:dyDescent="0.25">
      <c r="A1430" s="39">
        <v>2457</v>
      </c>
      <c r="B1430" s="39" t="s">
        <v>3142</v>
      </c>
      <c r="C1430" s="38" t="s">
        <v>1419</v>
      </c>
      <c r="F1430"/>
    </row>
    <row r="1431" spans="1:6" x14ac:dyDescent="0.25">
      <c r="A1431" s="39">
        <v>2458</v>
      </c>
      <c r="B1431" s="39" t="s">
        <v>3142</v>
      </c>
      <c r="C1431" s="38" t="s">
        <v>1420</v>
      </c>
      <c r="F1431"/>
    </row>
    <row r="1432" spans="1:6" x14ac:dyDescent="0.25">
      <c r="A1432" s="39">
        <v>2459</v>
      </c>
      <c r="B1432" s="39" t="s">
        <v>3142</v>
      </c>
      <c r="C1432" s="38" t="s">
        <v>1421</v>
      </c>
      <c r="F1432"/>
    </row>
    <row r="1433" spans="1:6" x14ac:dyDescent="0.25">
      <c r="A1433" s="39">
        <v>2460</v>
      </c>
      <c r="B1433" s="39" t="s">
        <v>3142</v>
      </c>
      <c r="C1433" s="38" t="s">
        <v>1422</v>
      </c>
      <c r="F1433"/>
    </row>
    <row r="1434" spans="1:6" x14ac:dyDescent="0.25">
      <c r="A1434" s="39">
        <v>2461</v>
      </c>
      <c r="B1434" s="39" t="s">
        <v>3142</v>
      </c>
      <c r="C1434" s="38" t="s">
        <v>1423</v>
      </c>
      <c r="F1434"/>
    </row>
    <row r="1435" spans="1:6" x14ac:dyDescent="0.25">
      <c r="A1435" s="39">
        <v>2463</v>
      </c>
      <c r="B1435" s="39" t="s">
        <v>2286</v>
      </c>
      <c r="C1435" s="38" t="s">
        <v>1424</v>
      </c>
      <c r="F1435"/>
    </row>
    <row r="1436" spans="1:6" x14ac:dyDescent="0.25">
      <c r="A1436" s="39">
        <v>2464</v>
      </c>
      <c r="B1436" s="39" t="s">
        <v>2287</v>
      </c>
      <c r="C1436" s="38" t="s">
        <v>1425</v>
      </c>
      <c r="F1436"/>
    </row>
    <row r="1437" spans="1:6" ht="30" x14ac:dyDescent="0.25">
      <c r="A1437" s="39">
        <v>2465</v>
      </c>
      <c r="B1437" s="39" t="s">
        <v>2287</v>
      </c>
      <c r="C1437" s="38" t="s">
        <v>1426</v>
      </c>
      <c r="F1437"/>
    </row>
    <row r="1438" spans="1:6" x14ac:dyDescent="0.25">
      <c r="A1438" s="39">
        <v>2466</v>
      </c>
      <c r="B1438" s="39" t="s">
        <v>2287</v>
      </c>
      <c r="C1438" s="38" t="s">
        <v>1427</v>
      </c>
      <c r="F1438"/>
    </row>
    <row r="1439" spans="1:6" x14ac:dyDescent="0.25">
      <c r="A1439" s="39">
        <v>2468</v>
      </c>
      <c r="B1439" s="39" t="s">
        <v>2287</v>
      </c>
      <c r="C1439" s="38" t="s">
        <v>1428</v>
      </c>
      <c r="F1439"/>
    </row>
    <row r="1440" spans="1:6" x14ac:dyDescent="0.25">
      <c r="A1440" s="39">
        <v>2469</v>
      </c>
      <c r="B1440" s="39" t="s">
        <v>2287</v>
      </c>
      <c r="C1440" s="38" t="s">
        <v>1429</v>
      </c>
      <c r="F1440"/>
    </row>
    <row r="1441" spans="1:6" x14ac:dyDescent="0.25">
      <c r="A1441" s="39">
        <v>2470</v>
      </c>
      <c r="B1441" s="39" t="s">
        <v>2288</v>
      </c>
      <c r="C1441" s="38" t="s">
        <v>1430</v>
      </c>
      <c r="F1441"/>
    </row>
    <row r="1442" spans="1:6" x14ac:dyDescent="0.25">
      <c r="A1442" s="39">
        <v>2471</v>
      </c>
      <c r="B1442" s="39" t="s">
        <v>2288</v>
      </c>
      <c r="C1442" s="38" t="s">
        <v>1431</v>
      </c>
      <c r="F1442"/>
    </row>
    <row r="1443" spans="1:6" x14ac:dyDescent="0.25">
      <c r="A1443" s="39">
        <v>2473</v>
      </c>
      <c r="B1443" s="39" t="s">
        <v>2288</v>
      </c>
      <c r="C1443" s="38" t="s">
        <v>1432</v>
      </c>
      <c r="F1443"/>
    </row>
    <row r="1444" spans="1:6" x14ac:dyDescent="0.25">
      <c r="A1444" s="39">
        <v>2474</v>
      </c>
      <c r="B1444" s="39" t="s">
        <v>2288</v>
      </c>
      <c r="C1444" s="38" t="s">
        <v>1433</v>
      </c>
      <c r="F1444"/>
    </row>
    <row r="1445" spans="1:6" x14ac:dyDescent="0.25">
      <c r="A1445" s="39">
        <v>2475</v>
      </c>
      <c r="B1445" s="39" t="s">
        <v>3141</v>
      </c>
      <c r="C1445" s="38" t="s">
        <v>1434</v>
      </c>
      <c r="F1445"/>
    </row>
    <row r="1446" spans="1:6" x14ac:dyDescent="0.25">
      <c r="A1446" s="39">
        <v>2477</v>
      </c>
      <c r="B1446" s="39" t="s">
        <v>2288</v>
      </c>
      <c r="C1446" s="38" t="s">
        <v>1435</v>
      </c>
      <c r="F1446"/>
    </row>
    <row r="1447" spans="1:6" ht="45" x14ac:dyDescent="0.25">
      <c r="A1447" s="39">
        <v>2478</v>
      </c>
      <c r="B1447" s="39" t="s">
        <v>3142</v>
      </c>
      <c r="C1447" s="38" t="s">
        <v>1436</v>
      </c>
      <c r="F1447"/>
    </row>
    <row r="1448" spans="1:6" x14ac:dyDescent="0.25">
      <c r="A1448" s="39">
        <v>2480</v>
      </c>
      <c r="B1448" s="39" t="s">
        <v>2288</v>
      </c>
      <c r="C1448" s="38" t="s">
        <v>1437</v>
      </c>
      <c r="F1448"/>
    </row>
    <row r="1449" spans="1:6" x14ac:dyDescent="0.25">
      <c r="A1449" s="39">
        <v>2481</v>
      </c>
      <c r="B1449" s="39" t="s">
        <v>3142</v>
      </c>
      <c r="C1449" s="38" t="s">
        <v>1438</v>
      </c>
      <c r="F1449"/>
    </row>
    <row r="1450" spans="1:6" x14ac:dyDescent="0.25">
      <c r="A1450" s="39">
        <v>2482</v>
      </c>
      <c r="B1450" s="39" t="s">
        <v>2288</v>
      </c>
      <c r="C1450" s="38" t="s">
        <v>1439</v>
      </c>
      <c r="F1450"/>
    </row>
    <row r="1451" spans="1:6" x14ac:dyDescent="0.25">
      <c r="A1451" s="39">
        <v>2483</v>
      </c>
      <c r="B1451" s="39" t="s">
        <v>3142</v>
      </c>
      <c r="C1451" s="38" t="s">
        <v>1440</v>
      </c>
      <c r="F1451"/>
    </row>
    <row r="1452" spans="1:6" x14ac:dyDescent="0.25">
      <c r="A1452" s="39">
        <v>2484</v>
      </c>
      <c r="B1452" s="39" t="s">
        <v>2288</v>
      </c>
      <c r="C1452" s="38" t="s">
        <v>1441</v>
      </c>
      <c r="F1452"/>
    </row>
    <row r="1453" spans="1:6" x14ac:dyDescent="0.25">
      <c r="A1453" s="39">
        <v>2485</v>
      </c>
      <c r="B1453" s="39" t="s">
        <v>2288</v>
      </c>
      <c r="C1453" s="38" t="s">
        <v>1442</v>
      </c>
      <c r="F1453"/>
    </row>
    <row r="1454" spans="1:6" x14ac:dyDescent="0.25">
      <c r="A1454" s="39">
        <v>2486</v>
      </c>
      <c r="B1454" s="39" t="s">
        <v>3142</v>
      </c>
      <c r="C1454" s="38" t="s">
        <v>1443</v>
      </c>
      <c r="F1454"/>
    </row>
    <row r="1455" spans="1:6" x14ac:dyDescent="0.25">
      <c r="A1455" s="39">
        <v>2487</v>
      </c>
      <c r="B1455" s="39" t="s">
        <v>2288</v>
      </c>
      <c r="C1455" s="38" t="s">
        <v>1444</v>
      </c>
      <c r="F1455"/>
    </row>
    <row r="1456" spans="1:6" x14ac:dyDescent="0.25">
      <c r="A1456" s="39">
        <v>2488</v>
      </c>
      <c r="B1456" s="39" t="s">
        <v>2288</v>
      </c>
      <c r="C1456" s="38" t="s">
        <v>1445</v>
      </c>
      <c r="F1456"/>
    </row>
    <row r="1457" spans="1:6" x14ac:dyDescent="0.25">
      <c r="A1457" s="39">
        <v>2490</v>
      </c>
      <c r="B1457" s="39" t="s">
        <v>2288</v>
      </c>
      <c r="C1457" s="38" t="s">
        <v>1446</v>
      </c>
      <c r="F1457"/>
    </row>
    <row r="1458" spans="1:6" ht="30" x14ac:dyDescent="0.25">
      <c r="A1458" s="39">
        <v>2491</v>
      </c>
      <c r="B1458" s="39" t="s">
        <v>3141</v>
      </c>
      <c r="C1458" s="38" t="s">
        <v>1447</v>
      </c>
      <c r="F1458"/>
    </row>
    <row r="1459" spans="1:6" x14ac:dyDescent="0.25">
      <c r="A1459" s="39">
        <v>2493</v>
      </c>
      <c r="B1459" s="39" t="s">
        <v>3142</v>
      </c>
      <c r="C1459" s="38" t="s">
        <v>1448</v>
      </c>
      <c r="F1459"/>
    </row>
    <row r="1460" spans="1:6" x14ac:dyDescent="0.25">
      <c r="A1460" s="39">
        <v>2495</v>
      </c>
      <c r="B1460" s="39" t="s">
        <v>2287</v>
      </c>
      <c r="C1460" s="38" t="s">
        <v>1449</v>
      </c>
      <c r="F1460"/>
    </row>
    <row r="1461" spans="1:6" x14ac:dyDescent="0.25">
      <c r="A1461" s="39">
        <v>2496</v>
      </c>
      <c r="B1461" s="39" t="s">
        <v>3141</v>
      </c>
      <c r="C1461" s="38" t="s">
        <v>1450</v>
      </c>
      <c r="F1461"/>
    </row>
    <row r="1462" spans="1:6" x14ac:dyDescent="0.25">
      <c r="A1462" s="39">
        <v>2498</v>
      </c>
      <c r="B1462" s="39" t="s">
        <v>3142</v>
      </c>
      <c r="C1462" s="38" t="s">
        <v>1451</v>
      </c>
      <c r="F1462"/>
    </row>
    <row r="1463" spans="1:6" ht="30" x14ac:dyDescent="0.25">
      <c r="A1463" s="39">
        <v>2501</v>
      </c>
      <c r="B1463" s="39" t="s">
        <v>2288</v>
      </c>
      <c r="C1463" s="38" t="s">
        <v>1452</v>
      </c>
    </row>
    <row r="1464" spans="1:6" x14ac:dyDescent="0.25">
      <c r="A1464" s="39">
        <v>2502</v>
      </c>
      <c r="B1464" s="39" t="s">
        <v>3141</v>
      </c>
      <c r="C1464" s="38" t="s">
        <v>1453</v>
      </c>
      <c r="F1464"/>
    </row>
    <row r="1465" spans="1:6" x14ac:dyDescent="0.25">
      <c r="A1465" s="39">
        <v>2503</v>
      </c>
      <c r="B1465" s="39" t="s">
        <v>3141</v>
      </c>
      <c r="C1465" s="38" t="s">
        <v>1454</v>
      </c>
      <c r="F1465"/>
    </row>
    <row r="1466" spans="1:6" x14ac:dyDescent="0.25">
      <c r="A1466" s="39">
        <v>2504</v>
      </c>
      <c r="B1466" s="39" t="s">
        <v>2288</v>
      </c>
      <c r="C1466" s="38" t="s">
        <v>1455</v>
      </c>
      <c r="F1466"/>
    </row>
    <row r="1467" spans="1:6" x14ac:dyDescent="0.25">
      <c r="A1467" s="39">
        <v>2505</v>
      </c>
      <c r="B1467" s="39" t="s">
        <v>2288</v>
      </c>
      <c r="C1467" s="38" t="s">
        <v>1456</v>
      </c>
      <c r="F1467"/>
    </row>
    <row r="1468" spans="1:6" x14ac:dyDescent="0.25">
      <c r="A1468" s="39">
        <v>2506</v>
      </c>
      <c r="B1468" s="39" t="s">
        <v>3141</v>
      </c>
      <c r="C1468" s="38" t="s">
        <v>1457</v>
      </c>
      <c r="F1468"/>
    </row>
    <row r="1469" spans="1:6" x14ac:dyDescent="0.25">
      <c r="A1469" s="39">
        <v>2507</v>
      </c>
      <c r="B1469" s="39" t="s">
        <v>3141</v>
      </c>
      <c r="C1469" s="38" t="s">
        <v>1458</v>
      </c>
      <c r="F1469"/>
    </row>
    <row r="1470" spans="1:6" x14ac:dyDescent="0.25">
      <c r="A1470" s="39">
        <v>2508</v>
      </c>
      <c r="B1470" s="39" t="s">
        <v>3141</v>
      </c>
      <c r="C1470" s="38" t="s">
        <v>1459</v>
      </c>
      <c r="F1470"/>
    </row>
    <row r="1471" spans="1:6" x14ac:dyDescent="0.25">
      <c r="A1471" s="39">
        <v>2509</v>
      </c>
      <c r="B1471" s="39" t="s">
        <v>3141</v>
      </c>
      <c r="C1471" s="38" t="s">
        <v>1460</v>
      </c>
      <c r="F1471"/>
    </row>
    <row r="1472" spans="1:6" ht="30" x14ac:dyDescent="0.25">
      <c r="A1472" s="39">
        <v>2511</v>
      </c>
      <c r="B1472" s="39" t="s">
        <v>3141</v>
      </c>
      <c r="C1472" s="38" t="s">
        <v>1461</v>
      </c>
      <c r="F1472"/>
    </row>
    <row r="1473" spans="1:6" x14ac:dyDescent="0.25">
      <c r="A1473" s="39">
        <v>2512</v>
      </c>
      <c r="B1473" s="39" t="s">
        <v>2288</v>
      </c>
      <c r="C1473" s="38" t="s">
        <v>1462</v>
      </c>
      <c r="F1473"/>
    </row>
    <row r="1474" spans="1:6" x14ac:dyDescent="0.25">
      <c r="A1474" s="39">
        <v>2513</v>
      </c>
      <c r="B1474" s="39" t="s">
        <v>3141</v>
      </c>
      <c r="C1474" s="38" t="s">
        <v>1463</v>
      </c>
      <c r="F1474"/>
    </row>
    <row r="1475" spans="1:6" x14ac:dyDescent="0.25">
      <c r="A1475" s="39">
        <v>2514</v>
      </c>
      <c r="B1475" s="39" t="s">
        <v>3142</v>
      </c>
      <c r="C1475" s="38" t="s">
        <v>1464</v>
      </c>
      <c r="F1475"/>
    </row>
    <row r="1476" spans="1:6" x14ac:dyDescent="0.25">
      <c r="A1476" s="39">
        <v>2515</v>
      </c>
      <c r="B1476" s="39" t="s">
        <v>2288</v>
      </c>
      <c r="C1476" s="38" t="s">
        <v>1465</v>
      </c>
      <c r="F1476"/>
    </row>
    <row r="1477" spans="1:6" x14ac:dyDescent="0.25">
      <c r="A1477" s="39">
        <v>2516</v>
      </c>
      <c r="B1477" s="39" t="s">
        <v>2288</v>
      </c>
      <c r="C1477" s="38" t="s">
        <v>1466</v>
      </c>
      <c r="F1477"/>
    </row>
    <row r="1478" spans="1:6" ht="30" x14ac:dyDescent="0.25">
      <c r="A1478" s="39">
        <v>2517</v>
      </c>
      <c r="B1478" s="39" t="s">
        <v>3140</v>
      </c>
      <c r="C1478" s="38" t="s">
        <v>1467</v>
      </c>
      <c r="F1478"/>
    </row>
    <row r="1479" spans="1:6" x14ac:dyDescent="0.25">
      <c r="A1479" s="39">
        <v>2518</v>
      </c>
      <c r="B1479" s="39" t="s">
        <v>2288</v>
      </c>
      <c r="C1479" s="38" t="s">
        <v>1468</v>
      </c>
      <c r="F1479"/>
    </row>
    <row r="1480" spans="1:6" x14ac:dyDescent="0.25">
      <c r="A1480" s="39">
        <v>2520</v>
      </c>
      <c r="B1480" s="39" t="s">
        <v>3142</v>
      </c>
      <c r="C1480" s="38" t="s">
        <v>1469</v>
      </c>
      <c r="F1480"/>
    </row>
    <row r="1481" spans="1:6" x14ac:dyDescent="0.25">
      <c r="A1481" s="39">
        <v>2521</v>
      </c>
      <c r="B1481" s="39" t="s">
        <v>2288</v>
      </c>
      <c r="C1481" s="38" t="s">
        <v>1470</v>
      </c>
      <c r="F1481"/>
    </row>
    <row r="1482" spans="1:6" ht="30" x14ac:dyDescent="0.25">
      <c r="A1482" s="39">
        <v>2522</v>
      </c>
      <c r="B1482" s="39" t="s">
        <v>2288</v>
      </c>
      <c r="C1482" s="38" t="s">
        <v>1471</v>
      </c>
      <c r="F1482"/>
    </row>
    <row r="1483" spans="1:6" x14ac:dyDescent="0.25">
      <c r="A1483" s="39">
        <v>2524</v>
      </c>
      <c r="B1483" s="39" t="s">
        <v>3142</v>
      </c>
      <c r="C1483" s="38" t="s">
        <v>1472</v>
      </c>
      <c r="F1483"/>
    </row>
    <row r="1484" spans="1:6" x14ac:dyDescent="0.25">
      <c r="A1484" s="39">
        <v>2525</v>
      </c>
      <c r="B1484" s="39" t="s">
        <v>2288</v>
      </c>
      <c r="C1484" s="38" t="s">
        <v>1473</v>
      </c>
      <c r="F1484"/>
    </row>
    <row r="1485" spans="1:6" x14ac:dyDescent="0.25">
      <c r="A1485" s="39">
        <v>2526</v>
      </c>
      <c r="B1485" s="39" t="s">
        <v>3142</v>
      </c>
      <c r="C1485" s="38" t="s">
        <v>1474</v>
      </c>
      <c r="F1485"/>
    </row>
    <row r="1486" spans="1:6" x14ac:dyDescent="0.25">
      <c r="A1486" s="39">
        <v>2527</v>
      </c>
      <c r="B1486" s="39" t="s">
        <v>3142</v>
      </c>
      <c r="C1486" s="38" t="s">
        <v>1475</v>
      </c>
      <c r="F1486"/>
    </row>
    <row r="1487" spans="1:6" x14ac:dyDescent="0.25">
      <c r="A1487" s="39">
        <v>2528</v>
      </c>
      <c r="B1487" s="39" t="s">
        <v>3142</v>
      </c>
      <c r="C1487" s="38" t="s">
        <v>1476</v>
      </c>
      <c r="F1487"/>
    </row>
    <row r="1488" spans="1:6" x14ac:dyDescent="0.25">
      <c r="A1488" s="39">
        <v>2529</v>
      </c>
      <c r="B1488" s="39" t="s">
        <v>3142</v>
      </c>
      <c r="C1488" s="38" t="s">
        <v>1477</v>
      </c>
      <c r="F1488"/>
    </row>
    <row r="1489" spans="1:6" x14ac:dyDescent="0.25">
      <c r="A1489" s="39">
        <v>2531</v>
      </c>
      <c r="B1489" s="39" t="s">
        <v>3141</v>
      </c>
      <c r="C1489" s="38" t="s">
        <v>1478</v>
      </c>
      <c r="F1489"/>
    </row>
    <row r="1490" spans="1:6" x14ac:dyDescent="0.25">
      <c r="A1490" s="39">
        <v>2533</v>
      </c>
      <c r="B1490" s="39" t="s">
        <v>2288</v>
      </c>
      <c r="C1490" s="38" t="s">
        <v>1479</v>
      </c>
      <c r="F1490"/>
    </row>
    <row r="1491" spans="1:6" x14ac:dyDescent="0.25">
      <c r="A1491" s="39">
        <v>2534</v>
      </c>
      <c r="B1491" s="39" t="s">
        <v>3140</v>
      </c>
      <c r="C1491" s="38" t="s">
        <v>1480</v>
      </c>
      <c r="F1491"/>
    </row>
    <row r="1492" spans="1:6" ht="30" x14ac:dyDescent="0.25">
      <c r="A1492" s="39">
        <v>2535</v>
      </c>
      <c r="B1492" s="39" t="s">
        <v>3142</v>
      </c>
      <c r="C1492" s="38" t="s">
        <v>1481</v>
      </c>
      <c r="F1492"/>
    </row>
    <row r="1493" spans="1:6" x14ac:dyDescent="0.25">
      <c r="A1493" s="39">
        <v>2536</v>
      </c>
      <c r="B1493" s="39" t="s">
        <v>3142</v>
      </c>
      <c r="C1493" s="38" t="s">
        <v>1482</v>
      </c>
      <c r="F1493"/>
    </row>
    <row r="1494" spans="1:6" x14ac:dyDescent="0.25">
      <c r="A1494" s="39">
        <v>2538</v>
      </c>
      <c r="B1494" s="39" t="s">
        <v>3138</v>
      </c>
      <c r="C1494" s="38" t="s">
        <v>1483</v>
      </c>
      <c r="F1494"/>
    </row>
    <row r="1495" spans="1:6" x14ac:dyDescent="0.25">
      <c r="A1495" s="39">
        <v>2541</v>
      </c>
      <c r="B1495" s="39" t="s">
        <v>3142</v>
      </c>
      <c r="C1495" s="38" t="s">
        <v>1484</v>
      </c>
      <c r="F1495"/>
    </row>
    <row r="1496" spans="1:6" x14ac:dyDescent="0.25">
      <c r="A1496" s="39">
        <v>2542</v>
      </c>
      <c r="B1496" s="39" t="s">
        <v>2288</v>
      </c>
      <c r="C1496" s="38" t="s">
        <v>1485</v>
      </c>
      <c r="F1496"/>
    </row>
    <row r="1497" spans="1:6" x14ac:dyDescent="0.25">
      <c r="A1497" s="39">
        <v>2545</v>
      </c>
      <c r="B1497" s="39" t="s">
        <v>2283</v>
      </c>
      <c r="C1497" s="38" t="s">
        <v>1486</v>
      </c>
      <c r="F1497"/>
    </row>
    <row r="1498" spans="1:6" x14ac:dyDescent="0.25">
      <c r="A1498" s="39">
        <v>2546</v>
      </c>
      <c r="B1498" s="39" t="s">
        <v>2283</v>
      </c>
      <c r="C1498" s="38" t="s">
        <v>1487</v>
      </c>
      <c r="F1498"/>
    </row>
    <row r="1499" spans="1:6" x14ac:dyDescent="0.25">
      <c r="A1499" s="39">
        <v>2547</v>
      </c>
      <c r="B1499" s="39" t="s">
        <v>2287</v>
      </c>
      <c r="C1499" s="38" t="s">
        <v>1488</v>
      </c>
      <c r="F1499"/>
    </row>
    <row r="1500" spans="1:6" x14ac:dyDescent="0.25">
      <c r="A1500" s="39">
        <v>2548</v>
      </c>
      <c r="B1500" s="39" t="s">
        <v>3140</v>
      </c>
      <c r="C1500" s="38" t="s">
        <v>1489</v>
      </c>
      <c r="F1500"/>
    </row>
    <row r="1501" spans="1:6" x14ac:dyDescent="0.25">
      <c r="A1501" s="39">
        <v>2552</v>
      </c>
      <c r="B1501" s="39" t="s">
        <v>2288</v>
      </c>
      <c r="C1501" s="38" t="s">
        <v>1490</v>
      </c>
      <c r="F1501"/>
    </row>
    <row r="1502" spans="1:6" x14ac:dyDescent="0.25">
      <c r="A1502" s="39">
        <v>2554</v>
      </c>
      <c r="B1502" s="39" t="s">
        <v>3142</v>
      </c>
      <c r="C1502" s="38" t="s">
        <v>1491</v>
      </c>
      <c r="F1502"/>
    </row>
    <row r="1503" spans="1:6" ht="30" x14ac:dyDescent="0.25">
      <c r="A1503" s="39">
        <v>2555</v>
      </c>
      <c r="B1503" s="39" t="s">
        <v>3138</v>
      </c>
      <c r="C1503" s="38" t="s">
        <v>1492</v>
      </c>
      <c r="F1503"/>
    </row>
    <row r="1504" spans="1:6" ht="60" x14ac:dyDescent="0.25">
      <c r="A1504" s="39">
        <v>2556</v>
      </c>
      <c r="B1504" s="39" t="s">
        <v>3138</v>
      </c>
      <c r="C1504" s="38" t="s">
        <v>1493</v>
      </c>
      <c r="F1504"/>
    </row>
    <row r="1505" spans="1:6" ht="75" x14ac:dyDescent="0.25">
      <c r="A1505" s="39">
        <v>2557</v>
      </c>
      <c r="B1505" s="39" t="s">
        <v>3138</v>
      </c>
      <c r="C1505" s="38" t="s">
        <v>1494</v>
      </c>
      <c r="F1505"/>
    </row>
    <row r="1506" spans="1:6" x14ac:dyDescent="0.25">
      <c r="A1506" s="39">
        <v>2558</v>
      </c>
      <c r="B1506" s="39" t="s">
        <v>2288</v>
      </c>
      <c r="C1506" s="38" t="s">
        <v>1495</v>
      </c>
      <c r="F1506"/>
    </row>
    <row r="1507" spans="1:6" x14ac:dyDescent="0.25">
      <c r="A1507" s="39">
        <v>2560</v>
      </c>
      <c r="B1507" s="39" t="s">
        <v>3142</v>
      </c>
      <c r="C1507" s="38" t="s">
        <v>1496</v>
      </c>
      <c r="F1507"/>
    </row>
    <row r="1508" spans="1:6" x14ac:dyDescent="0.25">
      <c r="A1508" s="39">
        <v>2561</v>
      </c>
      <c r="B1508" s="39" t="s">
        <v>3142</v>
      </c>
      <c r="C1508" s="38" t="s">
        <v>1497</v>
      </c>
      <c r="F1508"/>
    </row>
    <row r="1509" spans="1:6" x14ac:dyDescent="0.25">
      <c r="A1509" s="39">
        <v>2564</v>
      </c>
      <c r="B1509" s="39" t="s">
        <v>3141</v>
      </c>
      <c r="C1509" s="38" t="s">
        <v>1498</v>
      </c>
      <c r="F1509"/>
    </row>
    <row r="1510" spans="1:6" x14ac:dyDescent="0.25">
      <c r="A1510" s="39">
        <v>2565</v>
      </c>
      <c r="B1510" s="39" t="s">
        <v>3141</v>
      </c>
      <c r="C1510" s="38" t="s">
        <v>1499</v>
      </c>
      <c r="F1510"/>
    </row>
    <row r="1511" spans="1:6" x14ac:dyDescent="0.25">
      <c r="A1511" s="39">
        <v>2567</v>
      </c>
      <c r="B1511" s="39" t="s">
        <v>2288</v>
      </c>
      <c r="C1511" s="38" t="s">
        <v>1500</v>
      </c>
      <c r="F1511"/>
    </row>
    <row r="1512" spans="1:6" x14ac:dyDescent="0.25">
      <c r="A1512" s="39">
        <v>2570</v>
      </c>
      <c r="B1512" s="39" t="s">
        <v>2288</v>
      </c>
      <c r="C1512" s="38" t="s">
        <v>1501</v>
      </c>
      <c r="F1512"/>
    </row>
    <row r="1513" spans="1:6" x14ac:dyDescent="0.25">
      <c r="A1513" s="39">
        <v>2571</v>
      </c>
      <c r="B1513" s="39" t="s">
        <v>3141</v>
      </c>
      <c r="C1513" s="38" t="s">
        <v>1502</v>
      </c>
      <c r="F1513"/>
    </row>
    <row r="1514" spans="1:6" x14ac:dyDescent="0.25">
      <c r="A1514" s="39">
        <v>2572</v>
      </c>
      <c r="B1514" s="39" t="s">
        <v>2288</v>
      </c>
      <c r="C1514" s="38" t="s">
        <v>1503</v>
      </c>
      <c r="F1514"/>
    </row>
    <row r="1515" spans="1:6" x14ac:dyDescent="0.25">
      <c r="A1515" s="39">
        <v>2573</v>
      </c>
      <c r="B1515" s="39" t="s">
        <v>2287</v>
      </c>
      <c r="C1515" s="38" t="s">
        <v>1504</v>
      </c>
      <c r="F1515"/>
    </row>
    <row r="1516" spans="1:6" ht="30" x14ac:dyDescent="0.25">
      <c r="A1516" s="39">
        <v>2574</v>
      </c>
      <c r="B1516" s="39" t="s">
        <v>2288</v>
      </c>
      <c r="C1516" s="38" t="s">
        <v>1505</v>
      </c>
      <c r="F1516"/>
    </row>
    <row r="1517" spans="1:6" ht="30" x14ac:dyDescent="0.25">
      <c r="A1517" s="39">
        <v>2576</v>
      </c>
      <c r="B1517" s="39" t="s">
        <v>3141</v>
      </c>
      <c r="C1517" s="38" t="s">
        <v>1506</v>
      </c>
      <c r="F1517"/>
    </row>
    <row r="1518" spans="1:6" x14ac:dyDescent="0.25">
      <c r="A1518" s="39">
        <v>2577</v>
      </c>
      <c r="B1518" s="39" t="s">
        <v>3141</v>
      </c>
      <c r="C1518" s="38" t="s">
        <v>1507</v>
      </c>
      <c r="F1518"/>
    </row>
    <row r="1519" spans="1:6" x14ac:dyDescent="0.25">
      <c r="A1519" s="39">
        <v>2578</v>
      </c>
      <c r="B1519" s="39" t="s">
        <v>3141</v>
      </c>
      <c r="C1519" s="38" t="s">
        <v>1508</v>
      </c>
      <c r="F1519"/>
    </row>
    <row r="1520" spans="1:6" x14ac:dyDescent="0.25">
      <c r="A1520" s="39">
        <v>2579</v>
      </c>
      <c r="B1520" s="39" t="s">
        <v>3141</v>
      </c>
      <c r="C1520" s="38" t="s">
        <v>1509</v>
      </c>
      <c r="F1520"/>
    </row>
    <row r="1521" spans="1:6" x14ac:dyDescent="0.25">
      <c r="A1521" s="39">
        <v>2580</v>
      </c>
      <c r="B1521" s="39" t="s">
        <v>3141</v>
      </c>
      <c r="C1521" s="38" t="s">
        <v>1510</v>
      </c>
      <c r="F1521"/>
    </row>
    <row r="1522" spans="1:6" x14ac:dyDescent="0.25">
      <c r="A1522" s="39">
        <v>2581</v>
      </c>
      <c r="B1522" s="39" t="s">
        <v>3141</v>
      </c>
      <c r="C1522" s="38" t="s">
        <v>1511</v>
      </c>
      <c r="F1522"/>
    </row>
    <row r="1523" spans="1:6" ht="30" x14ac:dyDescent="0.25">
      <c r="A1523" s="39">
        <v>2582</v>
      </c>
      <c r="B1523" s="39" t="s">
        <v>3141</v>
      </c>
      <c r="C1523" s="38" t="s">
        <v>1512</v>
      </c>
      <c r="F1523"/>
    </row>
    <row r="1524" spans="1:6" ht="45" x14ac:dyDescent="0.25">
      <c r="A1524" s="39">
        <v>2583</v>
      </c>
      <c r="B1524" s="39" t="s">
        <v>3141</v>
      </c>
      <c r="C1524" s="38" t="s">
        <v>1513</v>
      </c>
      <c r="F1524"/>
    </row>
    <row r="1525" spans="1:6" ht="45" x14ac:dyDescent="0.25">
      <c r="A1525" s="39">
        <v>2584</v>
      </c>
      <c r="B1525" s="39" t="s">
        <v>3141</v>
      </c>
      <c r="C1525" s="38" t="s">
        <v>1514</v>
      </c>
      <c r="F1525"/>
    </row>
    <row r="1526" spans="1:6" ht="60" x14ac:dyDescent="0.25">
      <c r="A1526" s="39">
        <v>2585</v>
      </c>
      <c r="B1526" s="39" t="s">
        <v>3141</v>
      </c>
      <c r="C1526" s="38" t="s">
        <v>1515</v>
      </c>
      <c r="F1526"/>
    </row>
    <row r="1527" spans="1:6" ht="60" x14ac:dyDescent="0.25">
      <c r="A1527" s="39">
        <v>2586</v>
      </c>
      <c r="B1527" s="39" t="s">
        <v>3141</v>
      </c>
      <c r="C1527" s="38" t="s">
        <v>1516</v>
      </c>
      <c r="F1527"/>
    </row>
    <row r="1528" spans="1:6" x14ac:dyDescent="0.25">
      <c r="A1528" s="39">
        <v>2587</v>
      </c>
      <c r="B1528" s="39" t="s">
        <v>2288</v>
      </c>
      <c r="C1528" s="38" t="s">
        <v>1517</v>
      </c>
      <c r="F1528"/>
    </row>
    <row r="1529" spans="1:6" x14ac:dyDescent="0.25">
      <c r="A1529" s="39">
        <v>2588</v>
      </c>
      <c r="B1529" s="39" t="s">
        <v>2288</v>
      </c>
      <c r="C1529" s="38" t="s">
        <v>1518</v>
      </c>
      <c r="F1529"/>
    </row>
    <row r="1530" spans="1:6" x14ac:dyDescent="0.25">
      <c r="A1530" s="39">
        <v>2589</v>
      </c>
      <c r="B1530" s="39" t="s">
        <v>2288</v>
      </c>
      <c r="C1530" s="38" t="s">
        <v>1519</v>
      </c>
      <c r="F1530"/>
    </row>
    <row r="1531" spans="1:6" ht="45" x14ac:dyDescent="0.25">
      <c r="A1531" s="39">
        <v>2590</v>
      </c>
      <c r="B1531" s="39" t="s">
        <v>3143</v>
      </c>
      <c r="C1531" s="38" t="s">
        <v>1520</v>
      </c>
      <c r="F1531"/>
    </row>
    <row r="1532" spans="1:6" x14ac:dyDescent="0.25">
      <c r="A1532" s="39">
        <v>2591</v>
      </c>
      <c r="B1532" s="39" t="s">
        <v>3140</v>
      </c>
      <c r="C1532" s="38" t="s">
        <v>1521</v>
      </c>
      <c r="F1532"/>
    </row>
    <row r="1533" spans="1:6" ht="75" x14ac:dyDescent="0.25">
      <c r="A1533" s="39">
        <v>2599</v>
      </c>
      <c r="B1533" s="39" t="s">
        <v>3140</v>
      </c>
      <c r="C1533" s="38" t="s">
        <v>1522</v>
      </c>
      <c r="F1533"/>
    </row>
    <row r="1534" spans="1:6" ht="30" x14ac:dyDescent="0.25">
      <c r="A1534" s="39">
        <v>2600</v>
      </c>
      <c r="B1534" s="39" t="s">
        <v>3140</v>
      </c>
      <c r="C1534" s="38" t="s">
        <v>1523</v>
      </c>
    </row>
    <row r="1535" spans="1:6" x14ac:dyDescent="0.25">
      <c r="A1535" s="39">
        <v>2601</v>
      </c>
      <c r="B1535" s="39" t="s">
        <v>3140</v>
      </c>
      <c r="C1535" s="38" t="s">
        <v>1524</v>
      </c>
      <c r="F1535"/>
    </row>
    <row r="1536" spans="1:6" ht="75" x14ac:dyDescent="0.25">
      <c r="A1536" s="39">
        <v>2602</v>
      </c>
      <c r="B1536" s="39" t="s">
        <v>3140</v>
      </c>
      <c r="C1536" s="38" t="s">
        <v>1525</v>
      </c>
      <c r="F1536"/>
    </row>
    <row r="1537" spans="1:6" x14ac:dyDescent="0.25">
      <c r="A1537" s="39">
        <v>2603</v>
      </c>
      <c r="B1537" s="39" t="s">
        <v>3142</v>
      </c>
      <c r="C1537" s="38" t="s">
        <v>1526</v>
      </c>
      <c r="F1537"/>
    </row>
    <row r="1538" spans="1:6" x14ac:dyDescent="0.25">
      <c r="A1538" s="39">
        <v>2604</v>
      </c>
      <c r="B1538" s="39" t="s">
        <v>3141</v>
      </c>
      <c r="C1538" s="38" t="s">
        <v>1527</v>
      </c>
      <c r="F1538"/>
    </row>
    <row r="1539" spans="1:6" x14ac:dyDescent="0.25">
      <c r="A1539" s="39">
        <v>2605</v>
      </c>
      <c r="B1539" s="39" t="s">
        <v>3142</v>
      </c>
      <c r="C1539" s="38" t="s">
        <v>1528</v>
      </c>
      <c r="F1539"/>
    </row>
    <row r="1540" spans="1:6" x14ac:dyDescent="0.25">
      <c r="A1540" s="39">
        <v>2606</v>
      </c>
      <c r="B1540" s="39" t="s">
        <v>2288</v>
      </c>
      <c r="C1540" s="38" t="s">
        <v>1529</v>
      </c>
      <c r="F1540"/>
    </row>
    <row r="1541" spans="1:6" x14ac:dyDescent="0.25">
      <c r="A1541" s="39">
        <v>2607</v>
      </c>
      <c r="B1541" s="39" t="s">
        <v>3142</v>
      </c>
      <c r="C1541" s="38" t="s">
        <v>1530</v>
      </c>
      <c r="F1541"/>
    </row>
    <row r="1542" spans="1:6" x14ac:dyDescent="0.25">
      <c r="A1542" s="39">
        <v>2608</v>
      </c>
      <c r="B1542" s="39" t="s">
        <v>3142</v>
      </c>
      <c r="C1542" s="38" t="s">
        <v>1531</v>
      </c>
      <c r="F1542"/>
    </row>
    <row r="1543" spans="1:6" x14ac:dyDescent="0.25">
      <c r="A1543" s="39">
        <v>2609</v>
      </c>
      <c r="B1543" s="39" t="s">
        <v>2288</v>
      </c>
      <c r="C1543" s="38" t="s">
        <v>1532</v>
      </c>
    </row>
    <row r="1544" spans="1:6" x14ac:dyDescent="0.25">
      <c r="A1544" s="39">
        <v>2610</v>
      </c>
      <c r="B1544" s="39" t="s">
        <v>3142</v>
      </c>
      <c r="C1544" s="38" t="s">
        <v>1533</v>
      </c>
    </row>
    <row r="1545" spans="1:6" x14ac:dyDescent="0.25">
      <c r="A1545" s="39">
        <v>2611</v>
      </c>
      <c r="B1545" s="39" t="s">
        <v>2288</v>
      </c>
      <c r="C1545" s="38" t="s">
        <v>1534</v>
      </c>
    </row>
    <row r="1546" spans="1:6" x14ac:dyDescent="0.25">
      <c r="A1546" s="39">
        <v>2612</v>
      </c>
      <c r="B1546" s="39" t="s">
        <v>3142</v>
      </c>
      <c r="C1546" s="38" t="s">
        <v>1535</v>
      </c>
      <c r="F1546"/>
    </row>
    <row r="1547" spans="1:6" x14ac:dyDescent="0.25">
      <c r="A1547" s="39">
        <v>2614</v>
      </c>
      <c r="B1547" s="39" t="s">
        <v>3142</v>
      </c>
      <c r="C1547" s="38" t="s">
        <v>1536</v>
      </c>
      <c r="F1547"/>
    </row>
    <row r="1548" spans="1:6" x14ac:dyDescent="0.25">
      <c r="A1548" s="39">
        <v>2615</v>
      </c>
      <c r="B1548" s="39" t="s">
        <v>3142</v>
      </c>
      <c r="C1548" s="38" t="s">
        <v>1537</v>
      </c>
      <c r="F1548"/>
    </row>
    <row r="1549" spans="1:6" x14ac:dyDescent="0.25">
      <c r="A1549" s="39">
        <v>2616</v>
      </c>
      <c r="B1549" s="39" t="s">
        <v>3142</v>
      </c>
      <c r="C1549" s="38" t="s">
        <v>1538</v>
      </c>
      <c r="F1549"/>
    </row>
    <row r="1550" spans="1:6" ht="30" x14ac:dyDescent="0.25">
      <c r="A1550" s="39">
        <v>2617</v>
      </c>
      <c r="B1550" s="39" t="s">
        <v>3142</v>
      </c>
      <c r="C1550" s="38" t="s">
        <v>1539</v>
      </c>
      <c r="F1550"/>
    </row>
    <row r="1551" spans="1:6" x14ac:dyDescent="0.25">
      <c r="A1551" s="39">
        <v>2618</v>
      </c>
      <c r="B1551" s="39" t="s">
        <v>3142</v>
      </c>
      <c r="C1551" s="38" t="s">
        <v>1540</v>
      </c>
      <c r="F1551"/>
    </row>
    <row r="1552" spans="1:6" x14ac:dyDescent="0.25">
      <c r="A1552" s="39">
        <v>2619</v>
      </c>
      <c r="B1552" s="39" t="s">
        <v>3141</v>
      </c>
      <c r="C1552" s="38" t="s">
        <v>1541</v>
      </c>
      <c r="F1552"/>
    </row>
    <row r="1553" spans="1:6" x14ac:dyDescent="0.25">
      <c r="A1553" s="39">
        <v>2620</v>
      </c>
      <c r="B1553" s="39" t="s">
        <v>3142</v>
      </c>
      <c r="C1553" s="38" t="s">
        <v>1542</v>
      </c>
      <c r="F1553"/>
    </row>
    <row r="1554" spans="1:6" x14ac:dyDescent="0.25">
      <c r="A1554" s="39">
        <v>2621</v>
      </c>
      <c r="B1554" s="39" t="s">
        <v>3142</v>
      </c>
      <c r="C1554" s="38" t="s">
        <v>1543</v>
      </c>
      <c r="F1554"/>
    </row>
    <row r="1555" spans="1:6" x14ac:dyDescent="0.25">
      <c r="A1555" s="39">
        <v>2622</v>
      </c>
      <c r="B1555" s="39" t="s">
        <v>3142</v>
      </c>
      <c r="C1555" s="38" t="s">
        <v>1544</v>
      </c>
      <c r="F1555"/>
    </row>
    <row r="1556" spans="1:6" ht="45" x14ac:dyDescent="0.25">
      <c r="A1556" s="39">
        <v>2623</v>
      </c>
      <c r="B1556" s="39" t="s">
        <v>3138</v>
      </c>
      <c r="C1556" s="38" t="s">
        <v>1545</v>
      </c>
      <c r="F1556"/>
    </row>
    <row r="1557" spans="1:6" x14ac:dyDescent="0.25">
      <c r="A1557" s="39">
        <v>2624</v>
      </c>
      <c r="B1557" s="39" t="s">
        <v>2286</v>
      </c>
      <c r="C1557" s="38" t="s">
        <v>1546</v>
      </c>
      <c r="F1557"/>
    </row>
    <row r="1558" spans="1:6" ht="30" x14ac:dyDescent="0.25">
      <c r="A1558" s="39">
        <v>2626</v>
      </c>
      <c r="B1558" s="39" t="s">
        <v>2287</v>
      </c>
      <c r="C1558" s="38" t="s">
        <v>1547</v>
      </c>
      <c r="F1558"/>
    </row>
    <row r="1559" spans="1:6" x14ac:dyDescent="0.25">
      <c r="A1559" s="39">
        <v>2627</v>
      </c>
      <c r="B1559" s="39" t="s">
        <v>2287</v>
      </c>
      <c r="C1559" s="38" t="s">
        <v>1548</v>
      </c>
      <c r="F1559"/>
    </row>
    <row r="1560" spans="1:6" x14ac:dyDescent="0.25">
      <c r="A1560" s="39">
        <v>2628</v>
      </c>
      <c r="B1560" s="39" t="s">
        <v>2288</v>
      </c>
      <c r="C1560" s="38" t="s">
        <v>1549</v>
      </c>
      <c r="F1560"/>
    </row>
    <row r="1561" spans="1:6" x14ac:dyDescent="0.25">
      <c r="A1561" s="39">
        <v>2629</v>
      </c>
      <c r="B1561" s="39" t="s">
        <v>2288</v>
      </c>
      <c r="C1561" s="38" t="s">
        <v>1550</v>
      </c>
      <c r="F1561"/>
    </row>
    <row r="1562" spans="1:6" x14ac:dyDescent="0.25">
      <c r="A1562" s="39">
        <v>2630</v>
      </c>
      <c r="B1562" s="39" t="s">
        <v>2288</v>
      </c>
      <c r="C1562" s="38" t="s">
        <v>1551</v>
      </c>
      <c r="F1562"/>
    </row>
    <row r="1563" spans="1:6" x14ac:dyDescent="0.25">
      <c r="A1563" s="39">
        <v>2642</v>
      </c>
      <c r="B1563" s="39" t="s">
        <v>2288</v>
      </c>
      <c r="C1563" s="38" t="s">
        <v>1552</v>
      </c>
      <c r="F1563"/>
    </row>
    <row r="1564" spans="1:6" x14ac:dyDescent="0.25">
      <c r="A1564" s="39">
        <v>2643</v>
      </c>
      <c r="B1564" s="39" t="s">
        <v>2288</v>
      </c>
      <c r="C1564" s="38" t="s">
        <v>1553</v>
      </c>
      <c r="F1564"/>
    </row>
    <row r="1565" spans="1:6" x14ac:dyDescent="0.25">
      <c r="A1565" s="39">
        <v>2644</v>
      </c>
      <c r="B1565" s="39" t="s">
        <v>2288</v>
      </c>
      <c r="C1565" s="38" t="s">
        <v>1554</v>
      </c>
      <c r="F1565"/>
    </row>
    <row r="1566" spans="1:6" x14ac:dyDescent="0.25">
      <c r="A1566" s="39">
        <v>2645</v>
      </c>
      <c r="B1566" s="39" t="s">
        <v>2288</v>
      </c>
      <c r="C1566" s="38" t="s">
        <v>1555</v>
      </c>
      <c r="F1566"/>
    </row>
    <row r="1567" spans="1:6" x14ac:dyDescent="0.25">
      <c r="A1567" s="39">
        <v>2646</v>
      </c>
      <c r="B1567" s="39" t="s">
        <v>2288</v>
      </c>
      <c r="C1567" s="38" t="s">
        <v>1556</v>
      </c>
      <c r="F1567"/>
    </row>
    <row r="1568" spans="1:6" x14ac:dyDescent="0.25">
      <c r="A1568" s="39">
        <v>2647</v>
      </c>
      <c r="B1568" s="39" t="s">
        <v>2288</v>
      </c>
      <c r="C1568" s="38" t="s">
        <v>1557</v>
      </c>
      <c r="F1568"/>
    </row>
    <row r="1569" spans="1:6" x14ac:dyDescent="0.25">
      <c r="A1569" s="39">
        <v>2648</v>
      </c>
      <c r="B1569" s="39" t="s">
        <v>2288</v>
      </c>
      <c r="C1569" s="38" t="s">
        <v>1558</v>
      </c>
      <c r="F1569"/>
    </row>
    <row r="1570" spans="1:6" x14ac:dyDescent="0.25">
      <c r="A1570" s="39">
        <v>2649</v>
      </c>
      <c r="B1570" s="39" t="s">
        <v>2288</v>
      </c>
      <c r="C1570" s="38" t="s">
        <v>1559</v>
      </c>
      <c r="F1570"/>
    </row>
    <row r="1571" spans="1:6" x14ac:dyDescent="0.25">
      <c r="A1571" s="39">
        <v>2650</v>
      </c>
      <c r="B1571" s="39" t="s">
        <v>2288</v>
      </c>
      <c r="C1571" s="38" t="s">
        <v>1560</v>
      </c>
      <c r="F1571"/>
    </row>
    <row r="1572" spans="1:6" x14ac:dyDescent="0.25">
      <c r="A1572" s="39">
        <v>2651</v>
      </c>
      <c r="B1572" s="39" t="s">
        <v>2288</v>
      </c>
      <c r="C1572" s="38" t="s">
        <v>1561</v>
      </c>
      <c r="F1572"/>
    </row>
    <row r="1573" spans="1:6" x14ac:dyDescent="0.25">
      <c r="A1573" s="39">
        <v>2653</v>
      </c>
      <c r="B1573" s="39" t="s">
        <v>2288</v>
      </c>
      <c r="C1573" s="38" t="s">
        <v>1562</v>
      </c>
      <c r="F1573"/>
    </row>
    <row r="1574" spans="1:6" x14ac:dyDescent="0.25">
      <c r="A1574" s="39">
        <v>2655</v>
      </c>
      <c r="B1574" s="39" t="s">
        <v>2288</v>
      </c>
      <c r="C1574" s="38" t="s">
        <v>1563</v>
      </c>
      <c r="F1574"/>
    </row>
    <row r="1575" spans="1:6" x14ac:dyDescent="0.25">
      <c r="A1575" s="39">
        <v>2656</v>
      </c>
      <c r="B1575" s="39" t="s">
        <v>2288</v>
      </c>
      <c r="C1575" s="38" t="s">
        <v>1564</v>
      </c>
      <c r="F1575"/>
    </row>
    <row r="1576" spans="1:6" x14ac:dyDescent="0.25">
      <c r="A1576" s="39">
        <v>2657</v>
      </c>
      <c r="B1576" s="39" t="s">
        <v>2288</v>
      </c>
      <c r="C1576" s="38" t="s">
        <v>1565</v>
      </c>
      <c r="F1576"/>
    </row>
    <row r="1577" spans="1:6" x14ac:dyDescent="0.25">
      <c r="A1577" s="39">
        <v>2659</v>
      </c>
      <c r="B1577" s="39" t="s">
        <v>2288</v>
      </c>
      <c r="C1577" s="38" t="s">
        <v>1566</v>
      </c>
      <c r="F1577"/>
    </row>
    <row r="1578" spans="1:6" x14ac:dyDescent="0.25">
      <c r="A1578" s="39">
        <v>2660</v>
      </c>
      <c r="B1578" s="39" t="s">
        <v>2288</v>
      </c>
      <c r="C1578" s="38" t="s">
        <v>1567</v>
      </c>
      <c r="F1578"/>
    </row>
    <row r="1579" spans="1:6" x14ac:dyDescent="0.25">
      <c r="A1579" s="39">
        <v>2661</v>
      </c>
      <c r="B1579" s="39" t="s">
        <v>2288</v>
      </c>
      <c r="C1579" s="38" t="s">
        <v>1568</v>
      </c>
      <c r="F1579"/>
    </row>
    <row r="1580" spans="1:6" x14ac:dyDescent="0.25">
      <c r="A1580" s="39">
        <v>2662</v>
      </c>
      <c r="B1580" s="39" t="s">
        <v>2288</v>
      </c>
      <c r="C1580" s="38" t="s">
        <v>1569</v>
      </c>
      <c r="F1580"/>
    </row>
    <row r="1581" spans="1:6" x14ac:dyDescent="0.25">
      <c r="A1581" s="39">
        <v>2664</v>
      </c>
      <c r="B1581" s="39" t="s">
        <v>2288</v>
      </c>
      <c r="C1581" s="38" t="s">
        <v>1570</v>
      </c>
      <c r="F1581"/>
    </row>
    <row r="1582" spans="1:6" x14ac:dyDescent="0.25">
      <c r="A1582" s="39">
        <v>2667</v>
      </c>
      <c r="B1582" s="39" t="s">
        <v>2288</v>
      </c>
      <c r="C1582" s="38" t="s">
        <v>1571</v>
      </c>
      <c r="F1582"/>
    </row>
    <row r="1583" spans="1:6" x14ac:dyDescent="0.25">
      <c r="A1583" s="39">
        <v>2668</v>
      </c>
      <c r="B1583" s="39" t="s">
        <v>2288</v>
      </c>
      <c r="C1583" s="38" t="s">
        <v>1572</v>
      </c>
      <c r="F1583"/>
    </row>
    <row r="1584" spans="1:6" x14ac:dyDescent="0.25">
      <c r="A1584" s="39">
        <v>2669</v>
      </c>
      <c r="B1584" s="39" t="s">
        <v>2288</v>
      </c>
      <c r="C1584" s="38" t="s">
        <v>1573</v>
      </c>
      <c r="F1584"/>
    </row>
    <row r="1585" spans="1:6" x14ac:dyDescent="0.25">
      <c r="A1585" s="39">
        <v>2670</v>
      </c>
      <c r="B1585" s="39" t="s">
        <v>3141</v>
      </c>
      <c r="C1585" s="38" t="s">
        <v>1574</v>
      </c>
      <c r="F1585"/>
    </row>
    <row r="1586" spans="1:6" x14ac:dyDescent="0.25">
      <c r="A1586" s="39">
        <v>2671</v>
      </c>
      <c r="B1586" s="39" t="s">
        <v>2288</v>
      </c>
      <c r="C1586" s="38" t="s">
        <v>1575</v>
      </c>
      <c r="F1586"/>
    </row>
    <row r="1587" spans="1:6" ht="75" x14ac:dyDescent="0.25">
      <c r="A1587" s="39">
        <v>2672</v>
      </c>
      <c r="B1587" s="39" t="s">
        <v>3141</v>
      </c>
      <c r="C1587" s="38" t="s">
        <v>1576</v>
      </c>
      <c r="F1587"/>
    </row>
    <row r="1588" spans="1:6" x14ac:dyDescent="0.25">
      <c r="A1588" s="39">
        <v>2673</v>
      </c>
      <c r="B1588" s="39" t="s">
        <v>2288</v>
      </c>
      <c r="C1588" s="38" t="s">
        <v>1577</v>
      </c>
      <c r="F1588"/>
    </row>
    <row r="1589" spans="1:6" x14ac:dyDescent="0.25">
      <c r="A1589" s="39">
        <v>2674</v>
      </c>
      <c r="B1589" s="39" t="s">
        <v>2288</v>
      </c>
      <c r="C1589" s="38" t="s">
        <v>1578</v>
      </c>
      <c r="F1589"/>
    </row>
    <row r="1590" spans="1:6" x14ac:dyDescent="0.25">
      <c r="A1590" s="39">
        <v>2676</v>
      </c>
      <c r="B1590" s="39" t="s">
        <v>3140</v>
      </c>
      <c r="C1590" s="38" t="s">
        <v>1579</v>
      </c>
      <c r="F1590"/>
    </row>
    <row r="1591" spans="1:6" x14ac:dyDescent="0.25">
      <c r="A1591" s="39">
        <v>2677</v>
      </c>
      <c r="B1591" s="39" t="s">
        <v>3141</v>
      </c>
      <c r="C1591" s="38" t="s">
        <v>1580</v>
      </c>
      <c r="F1591"/>
    </row>
    <row r="1592" spans="1:6" x14ac:dyDescent="0.25">
      <c r="A1592" s="39">
        <v>2678</v>
      </c>
      <c r="B1592" s="39" t="s">
        <v>3141</v>
      </c>
      <c r="C1592" s="38" t="s">
        <v>1581</v>
      </c>
      <c r="F1592"/>
    </row>
    <row r="1593" spans="1:6" x14ac:dyDescent="0.25">
      <c r="A1593" s="39">
        <v>2679</v>
      </c>
      <c r="B1593" s="39" t="s">
        <v>3141</v>
      </c>
      <c r="C1593" s="38" t="s">
        <v>1582</v>
      </c>
      <c r="F1593"/>
    </row>
    <row r="1594" spans="1:6" x14ac:dyDescent="0.25">
      <c r="A1594" s="39">
        <v>2680</v>
      </c>
      <c r="B1594" s="39" t="s">
        <v>3141</v>
      </c>
      <c r="C1594" s="38" t="s">
        <v>1583</v>
      </c>
      <c r="F1594"/>
    </row>
    <row r="1595" spans="1:6" x14ac:dyDescent="0.25">
      <c r="A1595" s="39">
        <v>2681</v>
      </c>
      <c r="B1595" s="39" t="s">
        <v>3141</v>
      </c>
      <c r="C1595" s="38" t="s">
        <v>1584</v>
      </c>
      <c r="F1595"/>
    </row>
    <row r="1596" spans="1:6" x14ac:dyDescent="0.25">
      <c r="A1596" s="39">
        <v>2682</v>
      </c>
      <c r="B1596" s="39" t="s">
        <v>3141</v>
      </c>
      <c r="C1596" s="38" t="s">
        <v>1585</v>
      </c>
    </row>
    <row r="1597" spans="1:6" x14ac:dyDescent="0.25">
      <c r="A1597" s="39">
        <v>2683</v>
      </c>
      <c r="B1597" s="39" t="s">
        <v>3141</v>
      </c>
      <c r="C1597" s="38" t="s">
        <v>1586</v>
      </c>
      <c r="F1597"/>
    </row>
    <row r="1598" spans="1:6" x14ac:dyDescent="0.25">
      <c r="A1598" s="39">
        <v>2684</v>
      </c>
      <c r="B1598" s="39" t="s">
        <v>3142</v>
      </c>
      <c r="C1598" s="38" t="s">
        <v>1587</v>
      </c>
      <c r="F1598"/>
    </row>
    <row r="1599" spans="1:6" x14ac:dyDescent="0.25">
      <c r="A1599" s="39">
        <v>2685</v>
      </c>
      <c r="B1599" s="39" t="s">
        <v>3141</v>
      </c>
      <c r="C1599" s="38" t="s">
        <v>1588</v>
      </c>
      <c r="F1599"/>
    </row>
    <row r="1600" spans="1:6" x14ac:dyDescent="0.25">
      <c r="A1600" s="39">
        <v>2686</v>
      </c>
      <c r="B1600" s="39" t="s">
        <v>3141</v>
      </c>
      <c r="C1600" s="38" t="s">
        <v>1589</v>
      </c>
      <c r="F1600"/>
    </row>
    <row r="1601" spans="1:6" x14ac:dyDescent="0.25">
      <c r="A1601" s="39">
        <v>2687</v>
      </c>
      <c r="B1601" s="39" t="s">
        <v>3138</v>
      </c>
      <c r="C1601" s="38" t="s">
        <v>1590</v>
      </c>
      <c r="F1601"/>
    </row>
    <row r="1602" spans="1:6" x14ac:dyDescent="0.25">
      <c r="A1602" s="39">
        <v>2688</v>
      </c>
      <c r="B1602" s="39" t="s">
        <v>2288</v>
      </c>
      <c r="C1602" s="38" t="s">
        <v>1591</v>
      </c>
      <c r="F1602"/>
    </row>
    <row r="1603" spans="1:6" x14ac:dyDescent="0.25">
      <c r="A1603" s="39">
        <v>2689</v>
      </c>
      <c r="B1603" s="39" t="s">
        <v>2288</v>
      </c>
      <c r="C1603" s="38" t="s">
        <v>1592</v>
      </c>
      <c r="F1603"/>
    </row>
    <row r="1604" spans="1:6" x14ac:dyDescent="0.25">
      <c r="A1604" s="39">
        <v>2690</v>
      </c>
      <c r="B1604" s="39" t="s">
        <v>2288</v>
      </c>
      <c r="C1604" s="38" t="s">
        <v>1593</v>
      </c>
      <c r="F1604"/>
    </row>
    <row r="1605" spans="1:6" x14ac:dyDescent="0.25">
      <c r="A1605" s="39">
        <v>2691</v>
      </c>
      <c r="B1605" s="39" t="s">
        <v>3141</v>
      </c>
      <c r="C1605" s="38" t="s">
        <v>1594</v>
      </c>
      <c r="F1605"/>
    </row>
    <row r="1606" spans="1:6" x14ac:dyDescent="0.25">
      <c r="A1606" s="39">
        <v>2692</v>
      </c>
      <c r="B1606" s="39" t="s">
        <v>3141</v>
      </c>
      <c r="C1606" s="38" t="s">
        <v>1595</v>
      </c>
      <c r="F1606"/>
    </row>
    <row r="1607" spans="1:6" x14ac:dyDescent="0.25">
      <c r="A1607" s="39">
        <v>2693</v>
      </c>
      <c r="B1607" s="39" t="s">
        <v>3141</v>
      </c>
      <c r="C1607" s="38" t="s">
        <v>1596</v>
      </c>
      <c r="F1607"/>
    </row>
    <row r="1608" spans="1:6" ht="45" x14ac:dyDescent="0.25">
      <c r="A1608" s="39">
        <v>2698</v>
      </c>
      <c r="B1608" s="39" t="s">
        <v>3141</v>
      </c>
      <c r="C1608" s="38" t="s">
        <v>1597</v>
      </c>
      <c r="F1608"/>
    </row>
    <row r="1609" spans="1:6" x14ac:dyDescent="0.25">
      <c r="A1609" s="39">
        <v>2699</v>
      </c>
      <c r="B1609" s="39" t="s">
        <v>3141</v>
      </c>
      <c r="C1609" s="38" t="s">
        <v>1598</v>
      </c>
      <c r="F1609"/>
    </row>
    <row r="1610" spans="1:6" x14ac:dyDescent="0.25">
      <c r="A1610" s="39">
        <v>2705</v>
      </c>
      <c r="B1610" s="39" t="s">
        <v>3141</v>
      </c>
      <c r="C1610" s="38" t="s">
        <v>1599</v>
      </c>
      <c r="F1610"/>
    </row>
    <row r="1611" spans="1:6" x14ac:dyDescent="0.25">
      <c r="A1611" s="39">
        <v>2707</v>
      </c>
      <c r="B1611" s="39" t="s">
        <v>3142</v>
      </c>
      <c r="C1611" s="38" t="s">
        <v>1600</v>
      </c>
      <c r="F1611"/>
    </row>
    <row r="1612" spans="1:6" x14ac:dyDescent="0.25">
      <c r="A1612" s="39">
        <v>2709</v>
      </c>
      <c r="B1612" s="39" t="s">
        <v>3142</v>
      </c>
      <c r="C1612" s="38" t="s">
        <v>1601</v>
      </c>
      <c r="F1612"/>
    </row>
    <row r="1613" spans="1:6" x14ac:dyDescent="0.25">
      <c r="A1613" s="39">
        <v>2710</v>
      </c>
      <c r="B1613" s="39" t="s">
        <v>3142</v>
      </c>
      <c r="C1613" s="38" t="s">
        <v>1602</v>
      </c>
      <c r="F1613"/>
    </row>
    <row r="1614" spans="1:6" x14ac:dyDescent="0.25">
      <c r="A1614" s="39">
        <v>2713</v>
      </c>
      <c r="B1614" s="39" t="s">
        <v>2288</v>
      </c>
      <c r="C1614" s="38" t="s">
        <v>1603</v>
      </c>
      <c r="F1614"/>
    </row>
    <row r="1615" spans="1:6" x14ac:dyDescent="0.25">
      <c r="A1615" s="39">
        <v>2714</v>
      </c>
      <c r="B1615" s="39" t="s">
        <v>3138</v>
      </c>
      <c r="C1615" s="38" t="s">
        <v>1604</v>
      </c>
      <c r="F1615"/>
    </row>
    <row r="1616" spans="1:6" x14ac:dyDescent="0.25">
      <c r="A1616" s="39">
        <v>2715</v>
      </c>
      <c r="B1616" s="39" t="s">
        <v>3138</v>
      </c>
      <c r="C1616" s="38" t="s">
        <v>1605</v>
      </c>
      <c r="F1616"/>
    </row>
    <row r="1617" spans="1:6" x14ac:dyDescent="0.25">
      <c r="A1617" s="39">
        <v>2716</v>
      </c>
      <c r="B1617" s="39" t="s">
        <v>2288</v>
      </c>
      <c r="C1617" s="38" t="s">
        <v>1606</v>
      </c>
      <c r="F1617"/>
    </row>
    <row r="1618" spans="1:6" x14ac:dyDescent="0.25">
      <c r="A1618" s="39">
        <v>2717</v>
      </c>
      <c r="B1618" s="39" t="s">
        <v>3138</v>
      </c>
      <c r="C1618" s="38" t="s">
        <v>1607</v>
      </c>
      <c r="F1618"/>
    </row>
    <row r="1619" spans="1:6" x14ac:dyDescent="0.25">
      <c r="A1619" s="39">
        <v>2719</v>
      </c>
      <c r="B1619" s="39" t="s">
        <v>2287</v>
      </c>
      <c r="C1619" s="38" t="s">
        <v>1608</v>
      </c>
      <c r="F1619"/>
    </row>
    <row r="1620" spans="1:6" x14ac:dyDescent="0.25">
      <c r="A1620" s="39">
        <v>2720</v>
      </c>
      <c r="B1620" s="39" t="s">
        <v>2287</v>
      </c>
      <c r="C1620" s="38" t="s">
        <v>1609</v>
      </c>
      <c r="F1620"/>
    </row>
    <row r="1621" spans="1:6" x14ac:dyDescent="0.25">
      <c r="A1621" s="39">
        <v>2721</v>
      </c>
      <c r="B1621" s="39" t="s">
        <v>2287</v>
      </c>
      <c r="C1621" s="38" t="s">
        <v>1610</v>
      </c>
      <c r="F1621"/>
    </row>
    <row r="1622" spans="1:6" x14ac:dyDescent="0.25">
      <c r="A1622" s="39">
        <v>2722</v>
      </c>
      <c r="B1622" s="39" t="s">
        <v>2287</v>
      </c>
      <c r="C1622" s="38" t="s">
        <v>1611</v>
      </c>
      <c r="F1622"/>
    </row>
    <row r="1623" spans="1:6" x14ac:dyDescent="0.25">
      <c r="A1623" s="39">
        <v>2723</v>
      </c>
      <c r="B1623" s="39" t="s">
        <v>2287</v>
      </c>
      <c r="C1623" s="38" t="s">
        <v>1612</v>
      </c>
      <c r="F1623"/>
    </row>
    <row r="1624" spans="1:6" x14ac:dyDescent="0.25">
      <c r="A1624" s="39">
        <v>2724</v>
      </c>
      <c r="B1624" s="39" t="s">
        <v>2287</v>
      </c>
      <c r="C1624" s="38" t="s">
        <v>1613</v>
      </c>
      <c r="F1624"/>
    </row>
    <row r="1625" spans="1:6" x14ac:dyDescent="0.25">
      <c r="A1625" s="39">
        <v>2725</v>
      </c>
      <c r="B1625" s="39" t="s">
        <v>2287</v>
      </c>
      <c r="C1625" s="38" t="s">
        <v>1614</v>
      </c>
      <c r="F1625"/>
    </row>
    <row r="1626" spans="1:6" x14ac:dyDescent="0.25">
      <c r="A1626" s="39">
        <v>2726</v>
      </c>
      <c r="B1626" s="39" t="s">
        <v>2287</v>
      </c>
      <c r="C1626" s="38" t="s">
        <v>1615</v>
      </c>
      <c r="F1626"/>
    </row>
    <row r="1627" spans="1:6" x14ac:dyDescent="0.25">
      <c r="A1627" s="39">
        <v>2727</v>
      </c>
      <c r="B1627" s="39" t="s">
        <v>2288</v>
      </c>
      <c r="C1627" s="38" t="s">
        <v>1616</v>
      </c>
      <c r="F1627"/>
    </row>
    <row r="1628" spans="1:6" x14ac:dyDescent="0.25">
      <c r="A1628" s="39">
        <v>2728</v>
      </c>
      <c r="B1628" s="39" t="s">
        <v>2287</v>
      </c>
      <c r="C1628" s="38" t="s">
        <v>1617</v>
      </c>
      <c r="F1628"/>
    </row>
    <row r="1629" spans="1:6" x14ac:dyDescent="0.25">
      <c r="A1629" s="39">
        <v>2729</v>
      </c>
      <c r="B1629" s="39" t="s">
        <v>2288</v>
      </c>
      <c r="C1629" s="38" t="s">
        <v>1618</v>
      </c>
      <c r="F1629"/>
    </row>
    <row r="1630" spans="1:6" x14ac:dyDescent="0.25">
      <c r="A1630" s="39">
        <v>2730</v>
      </c>
      <c r="B1630" s="39" t="s">
        <v>2288</v>
      </c>
      <c r="C1630" s="38" t="s">
        <v>1619</v>
      </c>
      <c r="F1630"/>
    </row>
    <row r="1631" spans="1:6" ht="30" x14ac:dyDescent="0.25">
      <c r="A1631" s="39">
        <v>2732</v>
      </c>
      <c r="B1631" s="39" t="s">
        <v>2288</v>
      </c>
      <c r="C1631" s="38" t="s">
        <v>1620</v>
      </c>
      <c r="F1631"/>
    </row>
    <row r="1632" spans="1:6" ht="30" x14ac:dyDescent="0.25">
      <c r="A1632" s="39">
        <v>2733</v>
      </c>
      <c r="B1632" s="39" t="s">
        <v>3142</v>
      </c>
      <c r="C1632" s="38" t="s">
        <v>1621</v>
      </c>
      <c r="F1632"/>
    </row>
    <row r="1633" spans="1:6" ht="45" x14ac:dyDescent="0.25">
      <c r="A1633" s="39">
        <v>2734</v>
      </c>
      <c r="B1633" s="39" t="s">
        <v>3141</v>
      </c>
      <c r="C1633" s="38" t="s">
        <v>1622</v>
      </c>
      <c r="F1633"/>
    </row>
    <row r="1634" spans="1:6" ht="30" x14ac:dyDescent="0.25">
      <c r="A1634" s="39">
        <v>2735</v>
      </c>
      <c r="B1634" s="39" t="s">
        <v>3141</v>
      </c>
      <c r="C1634" s="38" t="s">
        <v>1623</v>
      </c>
      <c r="F1634"/>
    </row>
    <row r="1635" spans="1:6" x14ac:dyDescent="0.25">
      <c r="A1635" s="39">
        <v>2738</v>
      </c>
      <c r="B1635" s="39" t="s">
        <v>2288</v>
      </c>
      <c r="C1635" s="38" t="s">
        <v>1624</v>
      </c>
      <c r="F1635"/>
    </row>
    <row r="1636" spans="1:6" x14ac:dyDescent="0.25">
      <c r="A1636" s="39">
        <v>2739</v>
      </c>
      <c r="B1636" s="39" t="s">
        <v>3141</v>
      </c>
      <c r="C1636" s="38" t="s">
        <v>1625</v>
      </c>
      <c r="F1636"/>
    </row>
    <row r="1637" spans="1:6" x14ac:dyDescent="0.25">
      <c r="A1637" s="39">
        <v>2740</v>
      </c>
      <c r="B1637" s="39" t="s">
        <v>2288</v>
      </c>
      <c r="C1637" s="38" t="s">
        <v>1626</v>
      </c>
      <c r="F1637"/>
    </row>
    <row r="1638" spans="1:6" ht="30" x14ac:dyDescent="0.25">
      <c r="A1638" s="39">
        <v>2741</v>
      </c>
      <c r="B1638" s="39" t="s">
        <v>2287</v>
      </c>
      <c r="C1638" s="38" t="s">
        <v>1627</v>
      </c>
      <c r="F1638"/>
    </row>
    <row r="1639" spans="1:6" ht="30" x14ac:dyDescent="0.25">
      <c r="A1639" s="39">
        <v>2742</v>
      </c>
      <c r="B1639" s="39" t="s">
        <v>2288</v>
      </c>
      <c r="C1639" s="38" t="s">
        <v>1628</v>
      </c>
      <c r="F1639"/>
    </row>
    <row r="1640" spans="1:6" x14ac:dyDescent="0.25">
      <c r="A1640" s="39">
        <v>2743</v>
      </c>
      <c r="B1640" s="39" t="s">
        <v>2288</v>
      </c>
      <c r="C1640" s="38" t="s">
        <v>1629</v>
      </c>
      <c r="F1640"/>
    </row>
    <row r="1641" spans="1:6" x14ac:dyDescent="0.25">
      <c r="A1641" s="39">
        <v>2744</v>
      </c>
      <c r="B1641" s="39" t="s">
        <v>2288</v>
      </c>
      <c r="C1641" s="38" t="s">
        <v>1630</v>
      </c>
    </row>
    <row r="1642" spans="1:6" x14ac:dyDescent="0.25">
      <c r="A1642" s="39">
        <v>2745</v>
      </c>
      <c r="B1642" s="39" t="s">
        <v>2288</v>
      </c>
      <c r="C1642" s="38" t="s">
        <v>1631</v>
      </c>
      <c r="F1642"/>
    </row>
    <row r="1643" spans="1:6" x14ac:dyDescent="0.25">
      <c r="A1643" s="39">
        <v>2746</v>
      </c>
      <c r="B1643" s="39" t="s">
        <v>2288</v>
      </c>
      <c r="C1643" s="38" t="s">
        <v>1632</v>
      </c>
      <c r="F1643"/>
    </row>
    <row r="1644" spans="1:6" x14ac:dyDescent="0.25">
      <c r="A1644" s="39">
        <v>2747</v>
      </c>
      <c r="B1644" s="39" t="s">
        <v>2288</v>
      </c>
      <c r="C1644" s="38" t="s">
        <v>1633</v>
      </c>
      <c r="F1644"/>
    </row>
    <row r="1645" spans="1:6" x14ac:dyDescent="0.25">
      <c r="A1645" s="39">
        <v>2748</v>
      </c>
      <c r="B1645" s="39" t="s">
        <v>2288</v>
      </c>
      <c r="C1645" s="38" t="s">
        <v>1634</v>
      </c>
      <c r="F1645"/>
    </row>
    <row r="1646" spans="1:6" x14ac:dyDescent="0.25">
      <c r="A1646" s="39">
        <v>2749</v>
      </c>
      <c r="B1646" s="39" t="s">
        <v>3142</v>
      </c>
      <c r="C1646" s="38" t="s">
        <v>1635</v>
      </c>
      <c r="F1646"/>
    </row>
    <row r="1647" spans="1:6" x14ac:dyDescent="0.25">
      <c r="A1647" s="39">
        <v>2750</v>
      </c>
      <c r="B1647" s="39" t="s">
        <v>2288</v>
      </c>
      <c r="C1647" s="38" t="s">
        <v>1636</v>
      </c>
      <c r="F1647"/>
    </row>
    <row r="1648" spans="1:6" x14ac:dyDescent="0.25">
      <c r="A1648" s="39">
        <v>2751</v>
      </c>
      <c r="B1648" s="39" t="s">
        <v>3141</v>
      </c>
      <c r="C1648" s="38" t="s">
        <v>1637</v>
      </c>
      <c r="F1648"/>
    </row>
    <row r="1649" spans="1:6" x14ac:dyDescent="0.25">
      <c r="A1649" s="39">
        <v>2752</v>
      </c>
      <c r="B1649" s="39" t="s">
        <v>3142</v>
      </c>
      <c r="C1649" s="38" t="s">
        <v>1638</v>
      </c>
      <c r="F1649"/>
    </row>
    <row r="1650" spans="1:6" ht="30" x14ac:dyDescent="0.25">
      <c r="A1650" s="39">
        <v>2753</v>
      </c>
      <c r="B1650" s="39" t="s">
        <v>2288</v>
      </c>
      <c r="C1650" s="38" t="s">
        <v>1639</v>
      </c>
      <c r="F1650"/>
    </row>
    <row r="1651" spans="1:6" x14ac:dyDescent="0.25">
      <c r="A1651" s="39">
        <v>2754</v>
      </c>
      <c r="B1651" s="39" t="s">
        <v>2288</v>
      </c>
      <c r="C1651" s="38" t="s">
        <v>1640</v>
      </c>
      <c r="F1651"/>
    </row>
    <row r="1652" spans="1:6" x14ac:dyDescent="0.25">
      <c r="A1652" s="39">
        <v>2757</v>
      </c>
      <c r="B1652" s="39" t="s">
        <v>2288</v>
      </c>
      <c r="C1652" s="38" t="s">
        <v>1641</v>
      </c>
      <c r="F1652"/>
    </row>
    <row r="1653" spans="1:6" ht="45" x14ac:dyDescent="0.25">
      <c r="A1653" s="39">
        <v>2758</v>
      </c>
      <c r="B1653" s="39" t="s">
        <v>3142</v>
      </c>
      <c r="C1653" s="38" t="s">
        <v>1642</v>
      </c>
      <c r="F1653"/>
    </row>
    <row r="1654" spans="1:6" x14ac:dyDescent="0.25">
      <c r="A1654" s="39">
        <v>2759</v>
      </c>
      <c r="B1654" s="39" t="s">
        <v>3142</v>
      </c>
      <c r="C1654" s="38" t="s">
        <v>1643</v>
      </c>
      <c r="F1654"/>
    </row>
    <row r="1655" spans="1:6" ht="45" x14ac:dyDescent="0.25">
      <c r="A1655" s="39">
        <v>2760</v>
      </c>
      <c r="B1655" s="39" t="s">
        <v>3142</v>
      </c>
      <c r="C1655" s="38" t="s">
        <v>1644</v>
      </c>
    </row>
    <row r="1656" spans="1:6" x14ac:dyDescent="0.25">
      <c r="A1656" s="39">
        <v>2761</v>
      </c>
      <c r="B1656" s="39" t="s">
        <v>2288</v>
      </c>
      <c r="C1656" s="38" t="s">
        <v>1645</v>
      </c>
    </row>
    <row r="1657" spans="1:6" ht="45" x14ac:dyDescent="0.25">
      <c r="A1657" s="39">
        <v>2762</v>
      </c>
      <c r="B1657" s="39" t="s">
        <v>3142</v>
      </c>
      <c r="C1657" s="38" t="s">
        <v>1646</v>
      </c>
      <c r="F1657"/>
    </row>
    <row r="1658" spans="1:6" x14ac:dyDescent="0.25">
      <c r="A1658" s="39">
        <v>2763</v>
      </c>
      <c r="B1658" s="39" t="s">
        <v>2288</v>
      </c>
      <c r="C1658" s="38" t="s">
        <v>1647</v>
      </c>
    </row>
    <row r="1659" spans="1:6" ht="45" x14ac:dyDescent="0.25">
      <c r="A1659" s="39">
        <v>2764</v>
      </c>
      <c r="B1659" s="39" t="s">
        <v>3142</v>
      </c>
      <c r="C1659" s="38" t="s">
        <v>1648</v>
      </c>
      <c r="F1659"/>
    </row>
    <row r="1660" spans="1:6" x14ac:dyDescent="0.25">
      <c r="A1660" s="39">
        <v>2771</v>
      </c>
      <c r="B1660" s="39" t="s">
        <v>2288</v>
      </c>
      <c r="C1660" s="38" t="s">
        <v>1649</v>
      </c>
      <c r="F1660"/>
    </row>
    <row r="1661" spans="1:6" ht="45" x14ac:dyDescent="0.25">
      <c r="A1661" s="39">
        <v>2772</v>
      </c>
      <c r="B1661" s="39" t="s">
        <v>3142</v>
      </c>
      <c r="C1661" s="38" t="s">
        <v>1650</v>
      </c>
      <c r="F1661"/>
    </row>
    <row r="1662" spans="1:6" ht="30" x14ac:dyDescent="0.25">
      <c r="A1662" s="39">
        <v>2775</v>
      </c>
      <c r="B1662" s="39" t="s">
        <v>2288</v>
      </c>
      <c r="C1662" s="38" t="s">
        <v>1651</v>
      </c>
      <c r="F1662"/>
    </row>
    <row r="1663" spans="1:6" ht="45" x14ac:dyDescent="0.25">
      <c r="A1663" s="39">
        <v>2776</v>
      </c>
      <c r="B1663" s="39" t="s">
        <v>3142</v>
      </c>
      <c r="C1663" s="38" t="s">
        <v>1652</v>
      </c>
      <c r="F1663"/>
    </row>
    <row r="1664" spans="1:6" ht="30" x14ac:dyDescent="0.25">
      <c r="A1664" s="39">
        <v>2777</v>
      </c>
      <c r="B1664" s="39" t="s">
        <v>2288</v>
      </c>
      <c r="C1664" s="38" t="s">
        <v>1653</v>
      </c>
      <c r="F1664"/>
    </row>
    <row r="1665" spans="1:6" ht="45" x14ac:dyDescent="0.25">
      <c r="A1665" s="39">
        <v>2778</v>
      </c>
      <c r="B1665" s="39" t="s">
        <v>3142</v>
      </c>
      <c r="C1665" s="38" t="s">
        <v>1654</v>
      </c>
      <c r="F1665"/>
    </row>
    <row r="1666" spans="1:6" ht="30" x14ac:dyDescent="0.25">
      <c r="A1666" s="39">
        <v>2779</v>
      </c>
      <c r="B1666" s="39" t="s">
        <v>2288</v>
      </c>
      <c r="C1666" s="38" t="s">
        <v>1655</v>
      </c>
      <c r="F1666"/>
    </row>
    <row r="1667" spans="1:6" ht="45" x14ac:dyDescent="0.25">
      <c r="A1667" s="39">
        <v>2780</v>
      </c>
      <c r="B1667" s="39" t="s">
        <v>3142</v>
      </c>
      <c r="C1667" s="38" t="s">
        <v>1656</v>
      </c>
      <c r="F1667"/>
    </row>
    <row r="1668" spans="1:6" x14ac:dyDescent="0.25">
      <c r="A1668" s="39">
        <v>2781</v>
      </c>
      <c r="B1668" s="39" t="s">
        <v>2288</v>
      </c>
      <c r="C1668" s="38" t="s">
        <v>1657</v>
      </c>
      <c r="F1668"/>
    </row>
    <row r="1669" spans="1:6" ht="45" x14ac:dyDescent="0.25">
      <c r="A1669" s="39">
        <v>2782</v>
      </c>
      <c r="B1669" s="39" t="s">
        <v>3142</v>
      </c>
      <c r="C1669" s="38" t="s">
        <v>1658</v>
      </c>
      <c r="F1669"/>
    </row>
    <row r="1670" spans="1:6" ht="30" x14ac:dyDescent="0.25">
      <c r="A1670" s="39">
        <v>2783</v>
      </c>
      <c r="B1670" s="39" t="s">
        <v>2288</v>
      </c>
      <c r="C1670" s="38" t="s">
        <v>1659</v>
      </c>
      <c r="F1670"/>
    </row>
    <row r="1671" spans="1:6" ht="45" x14ac:dyDescent="0.25">
      <c r="A1671" s="39">
        <v>2784</v>
      </c>
      <c r="B1671" s="39" t="s">
        <v>3142</v>
      </c>
      <c r="C1671" s="38" t="s">
        <v>1660</v>
      </c>
      <c r="D1671" s="36"/>
      <c r="F1671"/>
    </row>
    <row r="1672" spans="1:6" x14ac:dyDescent="0.25">
      <c r="A1672" s="39">
        <v>2785</v>
      </c>
      <c r="B1672" s="39" t="s">
        <v>2288</v>
      </c>
      <c r="C1672" s="38" t="s">
        <v>1661</v>
      </c>
      <c r="D1672" s="36"/>
      <c r="F1672"/>
    </row>
    <row r="1673" spans="1:6" x14ac:dyDescent="0.25">
      <c r="A1673" s="39">
        <v>2786</v>
      </c>
      <c r="B1673" s="39" t="s">
        <v>2288</v>
      </c>
      <c r="C1673" s="38" t="s">
        <v>1662</v>
      </c>
      <c r="D1673" s="36"/>
      <c r="F1673"/>
    </row>
    <row r="1674" spans="1:6" ht="45" x14ac:dyDescent="0.25">
      <c r="A1674" s="39">
        <v>2787</v>
      </c>
      <c r="B1674" s="39" t="s">
        <v>3142</v>
      </c>
      <c r="C1674" s="38" t="s">
        <v>1663</v>
      </c>
      <c r="D1674" s="36"/>
      <c r="F1674"/>
    </row>
    <row r="1675" spans="1:6" ht="30" x14ac:dyDescent="0.25">
      <c r="A1675" s="39">
        <v>2788</v>
      </c>
      <c r="B1675" s="39" t="s">
        <v>2288</v>
      </c>
      <c r="C1675" s="38" t="s">
        <v>1664</v>
      </c>
      <c r="D1675" s="36"/>
      <c r="F1675"/>
    </row>
    <row r="1676" spans="1:6" ht="30" x14ac:dyDescent="0.25">
      <c r="A1676" s="39">
        <v>2789</v>
      </c>
      <c r="B1676" s="39" t="s">
        <v>3141</v>
      </c>
      <c r="C1676" s="38" t="s">
        <v>1665</v>
      </c>
      <c r="D1676" s="36"/>
      <c r="F1676"/>
    </row>
    <row r="1677" spans="1:6" ht="45" x14ac:dyDescent="0.25">
      <c r="A1677" s="39">
        <v>2790</v>
      </c>
      <c r="B1677" s="39" t="s">
        <v>3141</v>
      </c>
      <c r="C1677" s="38" t="s">
        <v>1666</v>
      </c>
      <c r="D1677" s="37" t="s">
        <v>32</v>
      </c>
      <c r="E1677" s="39" t="s">
        <v>3141</v>
      </c>
      <c r="F1677" s="38" t="s">
        <v>1667</v>
      </c>
    </row>
    <row r="1678" spans="1:6" ht="45" x14ac:dyDescent="0.25">
      <c r="A1678" s="39">
        <v>2793</v>
      </c>
      <c r="B1678" s="39" t="s">
        <v>2283</v>
      </c>
      <c r="C1678" s="38" t="s">
        <v>1668</v>
      </c>
      <c r="D1678" s="36"/>
      <c r="F1678"/>
    </row>
    <row r="1679" spans="1:6" ht="45" x14ac:dyDescent="0.25">
      <c r="A1679" s="39">
        <v>2794</v>
      </c>
      <c r="B1679" s="39" t="s">
        <v>3141</v>
      </c>
      <c r="C1679" s="38" t="s">
        <v>1669</v>
      </c>
      <c r="D1679" s="36"/>
      <c r="F1679"/>
    </row>
    <row r="1680" spans="1:6" ht="45" x14ac:dyDescent="0.25">
      <c r="A1680" s="39">
        <v>2795</v>
      </c>
      <c r="B1680" s="39" t="s">
        <v>3141</v>
      </c>
      <c r="C1680" s="38" t="s">
        <v>1670</v>
      </c>
      <c r="D1680" s="36"/>
      <c r="F1680"/>
    </row>
    <row r="1681" spans="1:6" ht="45" x14ac:dyDescent="0.25">
      <c r="A1681" s="39">
        <v>2796</v>
      </c>
      <c r="B1681" s="39" t="s">
        <v>3141</v>
      </c>
      <c r="C1681" s="38" t="s">
        <v>1671</v>
      </c>
      <c r="D1681" s="36"/>
      <c r="F1681"/>
    </row>
    <row r="1682" spans="1:6" x14ac:dyDescent="0.25">
      <c r="A1682" s="39">
        <v>2797</v>
      </c>
      <c r="B1682" s="39" t="s">
        <v>3141</v>
      </c>
      <c r="C1682" s="38" t="s">
        <v>1672</v>
      </c>
      <c r="D1682" s="36"/>
      <c r="F1682"/>
    </row>
    <row r="1683" spans="1:6" x14ac:dyDescent="0.25">
      <c r="A1683" s="39">
        <v>2798</v>
      </c>
      <c r="B1683" s="39" t="s">
        <v>3141</v>
      </c>
      <c r="C1683" s="38" t="s">
        <v>1673</v>
      </c>
      <c r="D1683" s="36"/>
      <c r="F1683"/>
    </row>
    <row r="1684" spans="1:6" x14ac:dyDescent="0.25">
      <c r="A1684" s="39">
        <v>2799</v>
      </c>
      <c r="B1684" s="39" t="s">
        <v>3141</v>
      </c>
      <c r="C1684" s="38" t="s">
        <v>1674</v>
      </c>
      <c r="D1684" s="36"/>
      <c r="F1684"/>
    </row>
    <row r="1685" spans="1:6" ht="45" x14ac:dyDescent="0.25">
      <c r="A1685" s="39">
        <v>2800</v>
      </c>
      <c r="B1685" s="39" t="s">
        <v>3141</v>
      </c>
      <c r="C1685" s="38" t="s">
        <v>1675</v>
      </c>
      <c r="D1685" s="36"/>
      <c r="F1685"/>
    </row>
    <row r="1686" spans="1:6" ht="45" x14ac:dyDescent="0.25">
      <c r="A1686" s="39">
        <v>2801</v>
      </c>
      <c r="B1686" s="39" t="s">
        <v>3141</v>
      </c>
      <c r="C1686" s="38" t="s">
        <v>1676</v>
      </c>
      <c r="D1686" s="36"/>
      <c r="F1686"/>
    </row>
    <row r="1687" spans="1:6" ht="30" x14ac:dyDescent="0.25">
      <c r="A1687" s="39">
        <v>2802</v>
      </c>
      <c r="B1687" s="39" t="s">
        <v>3141</v>
      </c>
      <c r="C1687" s="38" t="s">
        <v>1677</v>
      </c>
      <c r="D1687" s="36"/>
      <c r="F1687"/>
    </row>
    <row r="1688" spans="1:6" x14ac:dyDescent="0.25">
      <c r="A1688" s="39">
        <v>2803</v>
      </c>
      <c r="B1688" s="39" t="s">
        <v>3141</v>
      </c>
      <c r="C1688" s="38" t="s">
        <v>1678</v>
      </c>
      <c r="D1688" s="36"/>
      <c r="F1688"/>
    </row>
    <row r="1689" spans="1:6" ht="30" x14ac:dyDescent="0.25">
      <c r="A1689" s="39">
        <v>2805</v>
      </c>
      <c r="B1689" s="39" t="s">
        <v>2286</v>
      </c>
      <c r="C1689" s="38" t="s">
        <v>1679</v>
      </c>
      <c r="D1689" s="36"/>
      <c r="F1689"/>
    </row>
    <row r="1690" spans="1:6" x14ac:dyDescent="0.25">
      <c r="A1690" s="39">
        <v>2806</v>
      </c>
      <c r="B1690" s="39" t="s">
        <v>2286</v>
      </c>
      <c r="C1690" s="38" t="s">
        <v>1680</v>
      </c>
      <c r="D1690" s="36"/>
      <c r="F1690"/>
    </row>
    <row r="1691" spans="1:6" ht="30" x14ac:dyDescent="0.25">
      <c r="A1691" s="39">
        <v>2807</v>
      </c>
      <c r="B1691" s="39" t="s">
        <v>3143</v>
      </c>
      <c r="C1691" s="38" t="s">
        <v>1681</v>
      </c>
      <c r="D1691" s="36"/>
      <c r="F1691"/>
    </row>
    <row r="1692" spans="1:6" x14ac:dyDescent="0.25">
      <c r="A1692" s="39">
        <v>2809</v>
      </c>
      <c r="B1692" s="39" t="s">
        <v>3141</v>
      </c>
      <c r="C1692" s="38" t="s">
        <v>1682</v>
      </c>
      <c r="D1692" s="36"/>
      <c r="F1692"/>
    </row>
    <row r="1693" spans="1:6" ht="30" x14ac:dyDescent="0.25">
      <c r="A1693" s="39">
        <v>2810</v>
      </c>
      <c r="B1693" s="39" t="s">
        <v>2288</v>
      </c>
      <c r="C1693" s="38" t="s">
        <v>1683</v>
      </c>
      <c r="D1693" s="36"/>
      <c r="F1693"/>
    </row>
    <row r="1694" spans="1:6" x14ac:dyDescent="0.25">
      <c r="A1694" s="39">
        <v>2811</v>
      </c>
      <c r="B1694" s="39" t="s">
        <v>2288</v>
      </c>
      <c r="C1694" s="38" t="s">
        <v>1684</v>
      </c>
      <c r="D1694" s="36"/>
      <c r="F1694"/>
    </row>
    <row r="1695" spans="1:6" ht="30" x14ac:dyDescent="0.25">
      <c r="A1695" s="39">
        <v>2812</v>
      </c>
      <c r="B1695" s="39" t="s">
        <v>3141</v>
      </c>
      <c r="C1695" s="38" t="s">
        <v>1685</v>
      </c>
      <c r="D1695" s="36"/>
      <c r="F1695"/>
    </row>
    <row r="1696" spans="1:6" ht="30" x14ac:dyDescent="0.25">
      <c r="A1696" s="39">
        <v>2813</v>
      </c>
      <c r="B1696" s="39" t="s">
        <v>2286</v>
      </c>
      <c r="C1696" s="38" t="s">
        <v>1686</v>
      </c>
      <c r="D1696" s="36"/>
      <c r="F1696"/>
    </row>
    <row r="1697" spans="1:6" ht="45" x14ac:dyDescent="0.25">
      <c r="A1697" s="39">
        <v>2814</v>
      </c>
      <c r="B1697" s="39" t="s">
        <v>2284</v>
      </c>
      <c r="C1697" s="38" t="s">
        <v>1687</v>
      </c>
      <c r="D1697" s="37" t="s">
        <v>32</v>
      </c>
      <c r="E1697" s="39" t="s">
        <v>2284</v>
      </c>
      <c r="F1697" s="38" t="s">
        <v>1688</v>
      </c>
    </row>
    <row r="1698" spans="1:6" x14ac:dyDescent="0.25">
      <c r="A1698" s="39">
        <v>2815</v>
      </c>
      <c r="B1698" s="39" t="s">
        <v>3141</v>
      </c>
      <c r="C1698" s="38" t="s">
        <v>1689</v>
      </c>
      <c r="D1698" s="36"/>
      <c r="F1698"/>
    </row>
    <row r="1699" spans="1:6" ht="30" x14ac:dyDescent="0.25">
      <c r="A1699" s="39">
        <v>2817</v>
      </c>
      <c r="B1699" s="39" t="s">
        <v>3141</v>
      </c>
      <c r="C1699" s="38" t="s">
        <v>1690</v>
      </c>
      <c r="D1699" s="36"/>
      <c r="F1699"/>
    </row>
    <row r="1700" spans="1:6" x14ac:dyDescent="0.25">
      <c r="A1700" s="39">
        <v>2818</v>
      </c>
      <c r="B1700" s="39" t="s">
        <v>3141</v>
      </c>
      <c r="C1700" s="38" t="s">
        <v>1691</v>
      </c>
      <c r="D1700" s="36"/>
      <c r="F1700"/>
    </row>
    <row r="1701" spans="1:6" x14ac:dyDescent="0.25">
      <c r="A1701" s="39">
        <v>2819</v>
      </c>
      <c r="B1701" s="39" t="s">
        <v>3141</v>
      </c>
      <c r="C1701" s="38" t="s">
        <v>1692</v>
      </c>
      <c r="F1701"/>
    </row>
    <row r="1702" spans="1:6" x14ac:dyDescent="0.25">
      <c r="A1702" s="39">
        <v>2820</v>
      </c>
      <c r="B1702" s="39" t="s">
        <v>3141</v>
      </c>
      <c r="C1702" s="38" t="s">
        <v>1693</v>
      </c>
      <c r="F1702"/>
    </row>
    <row r="1703" spans="1:6" x14ac:dyDescent="0.25">
      <c r="A1703" s="39">
        <v>2821</v>
      </c>
      <c r="B1703" s="39" t="s">
        <v>2288</v>
      </c>
      <c r="C1703" s="38" t="s">
        <v>1694</v>
      </c>
      <c r="F1703"/>
    </row>
    <row r="1704" spans="1:6" x14ac:dyDescent="0.25">
      <c r="A1704" s="39">
        <v>2822</v>
      </c>
      <c r="B1704" s="39" t="s">
        <v>2288</v>
      </c>
      <c r="C1704" s="38" t="s">
        <v>1695</v>
      </c>
      <c r="F1704"/>
    </row>
    <row r="1705" spans="1:6" x14ac:dyDescent="0.25">
      <c r="A1705" s="39">
        <v>2823</v>
      </c>
      <c r="B1705" s="39" t="s">
        <v>3141</v>
      </c>
      <c r="C1705" s="38" t="s">
        <v>1696</v>
      </c>
      <c r="F1705"/>
    </row>
    <row r="1706" spans="1:6" x14ac:dyDescent="0.25">
      <c r="A1706" s="39">
        <v>2826</v>
      </c>
      <c r="B1706" s="39" t="s">
        <v>3141</v>
      </c>
      <c r="C1706" s="38" t="s">
        <v>1697</v>
      </c>
      <c r="F1706"/>
    </row>
    <row r="1707" spans="1:6" x14ac:dyDescent="0.25">
      <c r="A1707" s="39">
        <v>2829</v>
      </c>
      <c r="B1707" s="39" t="s">
        <v>3141</v>
      </c>
      <c r="C1707" s="38" t="s">
        <v>1698</v>
      </c>
      <c r="F1707"/>
    </row>
    <row r="1708" spans="1:6" x14ac:dyDescent="0.25">
      <c r="A1708" s="39">
        <v>2830</v>
      </c>
      <c r="B1708" s="39" t="s">
        <v>2286</v>
      </c>
      <c r="C1708" s="38" t="s">
        <v>1699</v>
      </c>
      <c r="F1708"/>
    </row>
    <row r="1709" spans="1:6" x14ac:dyDescent="0.25">
      <c r="A1709" s="39">
        <v>2831</v>
      </c>
      <c r="B1709" s="39" t="s">
        <v>2288</v>
      </c>
      <c r="C1709" s="38" t="s">
        <v>1700</v>
      </c>
      <c r="F1709"/>
    </row>
    <row r="1710" spans="1:6" x14ac:dyDescent="0.25">
      <c r="A1710" s="39">
        <v>2834</v>
      </c>
      <c r="B1710" s="39" t="s">
        <v>3141</v>
      </c>
      <c r="C1710" s="38" t="s">
        <v>1701</v>
      </c>
      <c r="F1710"/>
    </row>
    <row r="1711" spans="1:6" x14ac:dyDescent="0.25">
      <c r="A1711" s="39">
        <v>2835</v>
      </c>
      <c r="B1711" s="39" t="s">
        <v>2286</v>
      </c>
      <c r="C1711" s="38" t="s">
        <v>1702</v>
      </c>
      <c r="F1711"/>
    </row>
    <row r="1712" spans="1:6" ht="30" x14ac:dyDescent="0.25">
      <c r="A1712" s="39">
        <v>2837</v>
      </c>
      <c r="B1712" s="39" t="s">
        <v>3141</v>
      </c>
      <c r="C1712" s="38" t="s">
        <v>1703</v>
      </c>
      <c r="F1712"/>
    </row>
    <row r="1713" spans="1:6" x14ac:dyDescent="0.25">
      <c r="A1713" s="39">
        <v>2838</v>
      </c>
      <c r="B1713" s="39" t="s">
        <v>3142</v>
      </c>
      <c r="C1713" s="38" t="s">
        <v>1704</v>
      </c>
      <c r="F1713"/>
    </row>
    <row r="1714" spans="1:6" x14ac:dyDescent="0.25">
      <c r="A1714" s="39">
        <v>2839</v>
      </c>
      <c r="B1714" s="39" t="s">
        <v>2288</v>
      </c>
      <c r="C1714" s="38" t="s">
        <v>1705</v>
      </c>
      <c r="F1714"/>
    </row>
    <row r="1715" spans="1:6" x14ac:dyDescent="0.25">
      <c r="A1715" s="39">
        <v>2840</v>
      </c>
      <c r="B1715" s="39" t="s">
        <v>3142</v>
      </c>
      <c r="C1715" s="38" t="s">
        <v>1706</v>
      </c>
      <c r="F1715"/>
    </row>
    <row r="1716" spans="1:6" x14ac:dyDescent="0.25">
      <c r="A1716" s="39">
        <v>2842</v>
      </c>
      <c r="B1716" s="39" t="s">
        <v>3142</v>
      </c>
      <c r="C1716" s="38" t="s">
        <v>1707</v>
      </c>
      <c r="F1716"/>
    </row>
    <row r="1717" spans="1:6" x14ac:dyDescent="0.25">
      <c r="A1717" s="39">
        <v>2844</v>
      </c>
      <c r="B1717" s="39" t="s">
        <v>2286</v>
      </c>
      <c r="C1717" s="38" t="s">
        <v>1708</v>
      </c>
      <c r="F1717"/>
    </row>
    <row r="1718" spans="1:6" ht="30" x14ac:dyDescent="0.25">
      <c r="A1718" s="39">
        <v>2845</v>
      </c>
      <c r="B1718" s="39" t="s">
        <v>2283</v>
      </c>
      <c r="C1718" s="38" t="s">
        <v>1709</v>
      </c>
      <c r="F1718"/>
    </row>
    <row r="1719" spans="1:6" ht="30" x14ac:dyDescent="0.25">
      <c r="A1719" s="39">
        <v>2846</v>
      </c>
      <c r="B1719" s="39" t="s">
        <v>2283</v>
      </c>
      <c r="C1719" s="38" t="s">
        <v>1710</v>
      </c>
      <c r="F1719"/>
    </row>
    <row r="1720" spans="1:6" x14ac:dyDescent="0.25">
      <c r="A1720" s="39">
        <v>2849</v>
      </c>
      <c r="B1720" s="39" t="s">
        <v>2288</v>
      </c>
      <c r="C1720" s="38" t="s">
        <v>1711</v>
      </c>
      <c r="F1720"/>
    </row>
    <row r="1721" spans="1:6" ht="30" x14ac:dyDescent="0.25">
      <c r="A1721" s="39">
        <v>2850</v>
      </c>
      <c r="B1721" s="39" t="s">
        <v>3142</v>
      </c>
      <c r="C1721" s="38" t="s">
        <v>1712</v>
      </c>
      <c r="F1721"/>
    </row>
    <row r="1722" spans="1:6" x14ac:dyDescent="0.25">
      <c r="A1722" s="39">
        <v>2851</v>
      </c>
      <c r="B1722" s="39" t="s">
        <v>3141</v>
      </c>
      <c r="C1722" s="38" t="s">
        <v>1713</v>
      </c>
      <c r="F1722"/>
    </row>
    <row r="1723" spans="1:6" ht="30" x14ac:dyDescent="0.25">
      <c r="A1723" s="39">
        <v>2852</v>
      </c>
      <c r="B1723" s="39" t="s">
        <v>3138</v>
      </c>
      <c r="C1723" s="38" t="s">
        <v>1714</v>
      </c>
      <c r="F1723"/>
    </row>
    <row r="1724" spans="1:6" x14ac:dyDescent="0.25">
      <c r="A1724" s="39">
        <v>2853</v>
      </c>
      <c r="B1724" s="39" t="s">
        <v>2288</v>
      </c>
      <c r="C1724" s="38" t="s">
        <v>1715</v>
      </c>
      <c r="F1724"/>
    </row>
    <row r="1725" spans="1:6" x14ac:dyDescent="0.25">
      <c r="A1725" s="39">
        <v>2854</v>
      </c>
      <c r="B1725" s="39" t="s">
        <v>2288</v>
      </c>
      <c r="C1725" s="38" t="s">
        <v>1716</v>
      </c>
      <c r="F1725"/>
    </row>
    <row r="1726" spans="1:6" x14ac:dyDescent="0.25">
      <c r="A1726" s="39">
        <v>2855</v>
      </c>
      <c r="B1726" s="39" t="s">
        <v>2288</v>
      </c>
      <c r="C1726" s="38" t="s">
        <v>1717</v>
      </c>
      <c r="F1726"/>
    </row>
    <row r="1727" spans="1:6" x14ac:dyDescent="0.25">
      <c r="A1727" s="39">
        <v>2856</v>
      </c>
      <c r="B1727" s="39" t="s">
        <v>2288</v>
      </c>
      <c r="C1727" s="38" t="s">
        <v>1718</v>
      </c>
      <c r="F1727"/>
    </row>
    <row r="1728" spans="1:6" ht="60" x14ac:dyDescent="0.25">
      <c r="A1728" s="39">
        <v>2857</v>
      </c>
      <c r="B1728" s="39" t="s">
        <v>3140</v>
      </c>
      <c r="C1728" s="38" t="s">
        <v>1719</v>
      </c>
      <c r="F1728"/>
    </row>
    <row r="1729" spans="1:6" ht="60" x14ac:dyDescent="0.25">
      <c r="A1729" s="39">
        <v>2858</v>
      </c>
      <c r="B1729" s="39" t="s">
        <v>3138</v>
      </c>
      <c r="C1729" s="38" t="s">
        <v>1720</v>
      </c>
      <c r="F1729"/>
    </row>
    <row r="1730" spans="1:6" x14ac:dyDescent="0.25">
      <c r="A1730" s="39">
        <v>2859</v>
      </c>
      <c r="B1730" s="39" t="s">
        <v>2288</v>
      </c>
      <c r="C1730" s="38" t="s">
        <v>1721</v>
      </c>
      <c r="F1730"/>
    </row>
    <row r="1731" spans="1:6" x14ac:dyDescent="0.25">
      <c r="A1731" s="39">
        <v>2861</v>
      </c>
      <c r="B1731" s="39" t="s">
        <v>2288</v>
      </c>
      <c r="C1731" s="38" t="s">
        <v>1722</v>
      </c>
      <c r="F1731"/>
    </row>
    <row r="1732" spans="1:6" ht="30" x14ac:dyDescent="0.25">
      <c r="A1732" s="39">
        <v>2862</v>
      </c>
      <c r="B1732" s="39" t="s">
        <v>2288</v>
      </c>
      <c r="C1732" s="38" t="s">
        <v>1723</v>
      </c>
      <c r="F1732"/>
    </row>
    <row r="1733" spans="1:6" x14ac:dyDescent="0.25">
      <c r="A1733" s="39">
        <v>2863</v>
      </c>
      <c r="B1733" s="39" t="s">
        <v>2288</v>
      </c>
      <c r="C1733" s="38" t="s">
        <v>1724</v>
      </c>
      <c r="D1733" s="36"/>
      <c r="F1733"/>
    </row>
    <row r="1734" spans="1:6" x14ac:dyDescent="0.25">
      <c r="A1734" s="39">
        <v>2864</v>
      </c>
      <c r="B1734" s="39" t="s">
        <v>2288</v>
      </c>
      <c r="C1734" s="38" t="s">
        <v>1725</v>
      </c>
      <c r="D1734" s="36"/>
      <c r="F1734"/>
    </row>
    <row r="1735" spans="1:6" x14ac:dyDescent="0.25">
      <c r="A1735" s="39">
        <v>2865</v>
      </c>
      <c r="B1735" s="39" t="s">
        <v>3141</v>
      </c>
      <c r="C1735" s="38" t="s">
        <v>1726</v>
      </c>
      <c r="D1735" s="36"/>
      <c r="F1735"/>
    </row>
    <row r="1736" spans="1:6" x14ac:dyDescent="0.25">
      <c r="A1736" s="39">
        <v>2869</v>
      </c>
      <c r="B1736" s="39" t="s">
        <v>3141</v>
      </c>
      <c r="C1736" s="38" t="s">
        <v>1727</v>
      </c>
      <c r="D1736" s="36"/>
      <c r="F1736"/>
    </row>
    <row r="1737" spans="1:6" x14ac:dyDescent="0.25">
      <c r="A1737" s="39">
        <v>2870</v>
      </c>
      <c r="B1737" s="39" t="s">
        <v>2283</v>
      </c>
      <c r="C1737" s="38" t="s">
        <v>1728</v>
      </c>
      <c r="D1737" s="37" t="s">
        <v>32</v>
      </c>
      <c r="E1737" s="39" t="s">
        <v>2283</v>
      </c>
      <c r="F1737" s="38" t="s">
        <v>1729</v>
      </c>
    </row>
    <row r="1738" spans="1:6" x14ac:dyDescent="0.25">
      <c r="A1738" s="39">
        <v>2871</v>
      </c>
      <c r="B1738" s="39" t="s">
        <v>2288</v>
      </c>
      <c r="C1738" s="38" t="s">
        <v>1730</v>
      </c>
      <c r="D1738" s="36"/>
      <c r="F1738"/>
    </row>
    <row r="1739" spans="1:6" x14ac:dyDescent="0.25">
      <c r="A1739" s="39">
        <v>2872</v>
      </c>
      <c r="B1739" s="39" t="s">
        <v>2288</v>
      </c>
      <c r="C1739" s="38" t="s">
        <v>1731</v>
      </c>
      <c r="D1739" s="36"/>
      <c r="F1739"/>
    </row>
    <row r="1740" spans="1:6" x14ac:dyDescent="0.25">
      <c r="A1740" s="39">
        <v>2873</v>
      </c>
      <c r="B1740" s="39" t="s">
        <v>2288</v>
      </c>
      <c r="C1740" s="38" t="s">
        <v>1732</v>
      </c>
      <c r="D1740" s="36"/>
      <c r="F1740"/>
    </row>
    <row r="1741" spans="1:6" x14ac:dyDescent="0.25">
      <c r="A1741" s="39">
        <v>2874</v>
      </c>
      <c r="B1741" s="39" t="s">
        <v>2288</v>
      </c>
      <c r="C1741" s="38" t="s">
        <v>1733</v>
      </c>
      <c r="D1741" s="36"/>
      <c r="F1741"/>
    </row>
    <row r="1742" spans="1:6" x14ac:dyDescent="0.25">
      <c r="A1742" s="39">
        <v>2875</v>
      </c>
      <c r="B1742" s="39" t="s">
        <v>2288</v>
      </c>
      <c r="C1742" s="38" t="s">
        <v>1734</v>
      </c>
      <c r="D1742" s="36"/>
      <c r="F1742"/>
    </row>
    <row r="1743" spans="1:6" x14ac:dyDescent="0.25">
      <c r="A1743" s="39">
        <v>2876</v>
      </c>
      <c r="B1743" s="39" t="s">
        <v>2288</v>
      </c>
      <c r="C1743" s="38" t="s">
        <v>1735</v>
      </c>
      <c r="D1743" s="36"/>
      <c r="F1743"/>
    </row>
    <row r="1744" spans="1:6" ht="30" x14ac:dyDescent="0.25">
      <c r="A1744" s="39">
        <v>2878</v>
      </c>
      <c r="B1744" s="39" t="s">
        <v>3138</v>
      </c>
      <c r="C1744" s="38" t="s">
        <v>1736</v>
      </c>
      <c r="D1744" s="36"/>
      <c r="F1744"/>
    </row>
    <row r="1745" spans="1:6" x14ac:dyDescent="0.25">
      <c r="A1745" s="39">
        <v>2879</v>
      </c>
      <c r="B1745" s="39" t="s">
        <v>3141</v>
      </c>
      <c r="C1745" s="38" t="s">
        <v>1737</v>
      </c>
      <c r="D1745" s="36"/>
      <c r="F1745"/>
    </row>
    <row r="1746" spans="1:6" ht="75" x14ac:dyDescent="0.25">
      <c r="A1746" s="39">
        <v>2880</v>
      </c>
      <c r="B1746" s="39" t="s">
        <v>2287</v>
      </c>
      <c r="C1746" s="38" t="s">
        <v>1738</v>
      </c>
      <c r="D1746" s="36"/>
      <c r="F1746"/>
    </row>
    <row r="1747" spans="1:6" x14ac:dyDescent="0.25">
      <c r="A1747" s="39">
        <v>2881</v>
      </c>
      <c r="B1747" s="39" t="s">
        <v>2283</v>
      </c>
      <c r="C1747" s="38" t="s">
        <v>1739</v>
      </c>
      <c r="D1747" s="36"/>
      <c r="F1747"/>
    </row>
    <row r="1748" spans="1:6" ht="45" x14ac:dyDescent="0.25">
      <c r="A1748" s="39">
        <v>2900</v>
      </c>
      <c r="B1748" s="39" t="s">
        <v>2284</v>
      </c>
      <c r="C1748" s="38" t="s">
        <v>2290</v>
      </c>
      <c r="D1748" s="37" t="s">
        <v>32</v>
      </c>
      <c r="E1748" s="39" t="s">
        <v>2284</v>
      </c>
      <c r="F1748" s="38" t="s">
        <v>2291</v>
      </c>
    </row>
    <row r="1749" spans="1:6" x14ac:dyDescent="0.25">
      <c r="A1749" s="39">
        <v>2901</v>
      </c>
      <c r="B1749" s="39" t="s">
        <v>3140</v>
      </c>
      <c r="C1749" s="38" t="s">
        <v>2292</v>
      </c>
      <c r="D1749" s="36"/>
      <c r="F1749"/>
    </row>
    <row r="1750" spans="1:6" ht="42.75" customHeight="1" x14ac:dyDescent="0.25">
      <c r="A1750" s="39">
        <v>2902</v>
      </c>
      <c r="B1750" s="39" t="s">
        <v>2288</v>
      </c>
      <c r="C1750" s="38" t="s">
        <v>1740</v>
      </c>
      <c r="D1750" s="37"/>
      <c r="F1750"/>
    </row>
    <row r="1751" spans="1:6" ht="60" x14ac:dyDescent="0.25">
      <c r="A1751" s="39">
        <v>2903</v>
      </c>
      <c r="B1751" s="39" t="s">
        <v>2288</v>
      </c>
      <c r="C1751" s="38" t="s">
        <v>1741</v>
      </c>
      <c r="D1751" s="37"/>
      <c r="F1751"/>
    </row>
    <row r="1752" spans="1:6" ht="30" x14ac:dyDescent="0.25">
      <c r="A1752" s="39">
        <v>2904</v>
      </c>
      <c r="B1752" s="39" t="s">
        <v>3141</v>
      </c>
      <c r="C1752" s="38" t="s">
        <v>1742</v>
      </c>
      <c r="D1752" s="36"/>
      <c r="F1752"/>
    </row>
    <row r="1753" spans="1:6" ht="30" x14ac:dyDescent="0.25">
      <c r="A1753" s="39">
        <v>2905</v>
      </c>
      <c r="B1753" s="39" t="s">
        <v>3141</v>
      </c>
      <c r="C1753" s="38" t="s">
        <v>1743</v>
      </c>
      <c r="D1753" s="36"/>
      <c r="F1753"/>
    </row>
    <row r="1754" spans="1:6" ht="60" x14ac:dyDescent="0.25">
      <c r="A1754" s="39">
        <v>2907</v>
      </c>
      <c r="B1754" s="39" t="s">
        <v>3138</v>
      </c>
      <c r="C1754" s="38" t="s">
        <v>1744</v>
      </c>
      <c r="D1754" s="36"/>
      <c r="F1754"/>
    </row>
    <row r="1755" spans="1:6" ht="30" x14ac:dyDescent="0.25">
      <c r="A1755" s="39">
        <v>2908</v>
      </c>
      <c r="B1755" s="39" t="s">
        <v>3146</v>
      </c>
      <c r="C1755" s="38" t="s">
        <v>1745</v>
      </c>
      <c r="D1755" s="36"/>
      <c r="F1755"/>
    </row>
    <row r="1756" spans="1:6" ht="75" x14ac:dyDescent="0.25">
      <c r="A1756" s="39">
        <v>2909</v>
      </c>
      <c r="B1756" s="39" t="s">
        <v>3146</v>
      </c>
      <c r="C1756" s="38" t="s">
        <v>1746</v>
      </c>
      <c r="D1756" s="36"/>
      <c r="F1756"/>
    </row>
    <row r="1757" spans="1:6" ht="45" x14ac:dyDescent="0.25">
      <c r="A1757" s="39">
        <v>2910</v>
      </c>
      <c r="B1757" s="39" t="s">
        <v>3146</v>
      </c>
      <c r="C1757" s="38" t="s">
        <v>1747</v>
      </c>
      <c r="D1757" s="36"/>
      <c r="F1757"/>
    </row>
    <row r="1758" spans="1:6" ht="45" x14ac:dyDescent="0.25">
      <c r="A1758" s="39">
        <v>2911</v>
      </c>
      <c r="B1758" s="39" t="s">
        <v>3146</v>
      </c>
      <c r="C1758" s="38" t="s">
        <v>1748</v>
      </c>
      <c r="D1758" s="36"/>
      <c r="F1758"/>
    </row>
    <row r="1759" spans="1:6" ht="60" x14ac:dyDescent="0.25">
      <c r="A1759" s="39">
        <v>2912</v>
      </c>
      <c r="B1759" s="39" t="s">
        <v>3146</v>
      </c>
      <c r="C1759" s="38" t="s">
        <v>1749</v>
      </c>
      <c r="D1759" s="36"/>
    </row>
    <row r="1760" spans="1:6" ht="75" x14ac:dyDescent="0.25">
      <c r="A1760" s="39">
        <v>2913</v>
      </c>
      <c r="B1760" s="39" t="s">
        <v>3146</v>
      </c>
      <c r="C1760" s="38" t="s">
        <v>1750</v>
      </c>
      <c r="D1760" s="36"/>
      <c r="F1760"/>
    </row>
    <row r="1761" spans="1:6" ht="60" x14ac:dyDescent="0.25">
      <c r="A1761" s="39">
        <v>2915</v>
      </c>
      <c r="B1761" s="39" t="s">
        <v>3146</v>
      </c>
      <c r="C1761" s="38" t="s">
        <v>1751</v>
      </c>
      <c r="D1761" s="36"/>
      <c r="F1761"/>
    </row>
    <row r="1762" spans="1:6" ht="45" x14ac:dyDescent="0.25">
      <c r="A1762" s="39">
        <v>2916</v>
      </c>
      <c r="B1762" s="39" t="s">
        <v>3146</v>
      </c>
      <c r="C1762" s="38" t="s">
        <v>1752</v>
      </c>
      <c r="D1762" s="36"/>
      <c r="F1762"/>
    </row>
    <row r="1763" spans="1:6" ht="45" x14ac:dyDescent="0.25">
      <c r="A1763" s="39">
        <v>2917</v>
      </c>
      <c r="B1763" s="39" t="s">
        <v>3146</v>
      </c>
      <c r="C1763" s="38" t="s">
        <v>1753</v>
      </c>
      <c r="D1763" s="36"/>
      <c r="F1763"/>
    </row>
    <row r="1764" spans="1:6" ht="60" x14ac:dyDescent="0.25">
      <c r="A1764" s="39">
        <v>2919</v>
      </c>
      <c r="B1764" s="39" t="s">
        <v>3146</v>
      </c>
      <c r="C1764" s="38" t="s">
        <v>1754</v>
      </c>
      <c r="D1764" s="36"/>
      <c r="F1764"/>
    </row>
    <row r="1765" spans="1:6" ht="30" x14ac:dyDescent="0.25">
      <c r="A1765" s="39">
        <v>2920</v>
      </c>
      <c r="B1765" s="39" t="s">
        <v>3141</v>
      </c>
      <c r="C1765" s="38" t="s">
        <v>1755</v>
      </c>
      <c r="D1765" s="37"/>
    </row>
    <row r="1766" spans="1:6" ht="30" x14ac:dyDescent="0.25">
      <c r="A1766" s="39">
        <v>2921</v>
      </c>
      <c r="B1766" s="39" t="s">
        <v>3141</v>
      </c>
      <c r="C1766" s="38" t="s">
        <v>1756</v>
      </c>
      <c r="D1766" s="37"/>
      <c r="F1766"/>
    </row>
    <row r="1767" spans="1:6" x14ac:dyDescent="0.25">
      <c r="A1767" s="39">
        <v>2922</v>
      </c>
      <c r="B1767" s="39" t="s">
        <v>3141</v>
      </c>
      <c r="C1767" s="38" t="s">
        <v>1757</v>
      </c>
      <c r="D1767" s="37"/>
      <c r="F1767"/>
    </row>
    <row r="1768" spans="1:6" x14ac:dyDescent="0.25">
      <c r="A1768" s="39">
        <v>2923</v>
      </c>
      <c r="B1768" s="39" t="s">
        <v>3141</v>
      </c>
      <c r="C1768" s="38" t="s">
        <v>1758</v>
      </c>
      <c r="D1768" s="37"/>
      <c r="F1768"/>
    </row>
    <row r="1769" spans="1:6" ht="30" x14ac:dyDescent="0.25">
      <c r="A1769" s="39">
        <v>2924</v>
      </c>
      <c r="B1769" s="39" t="s">
        <v>3142</v>
      </c>
      <c r="C1769" s="38" t="s">
        <v>1759</v>
      </c>
      <c r="D1769" s="37"/>
      <c r="F1769"/>
    </row>
    <row r="1770" spans="1:6" ht="30" x14ac:dyDescent="0.25">
      <c r="A1770" s="39">
        <v>2925</v>
      </c>
      <c r="B1770" s="39" t="s">
        <v>3138</v>
      </c>
      <c r="C1770" s="38" t="s">
        <v>1760</v>
      </c>
      <c r="D1770" s="36"/>
      <c r="F1770"/>
    </row>
    <row r="1771" spans="1:6" ht="30" x14ac:dyDescent="0.25">
      <c r="A1771" s="39">
        <v>2926</v>
      </c>
      <c r="B1771" s="39" t="s">
        <v>3138</v>
      </c>
      <c r="C1771" s="38" t="s">
        <v>1761</v>
      </c>
      <c r="D1771" s="36"/>
      <c r="F1771"/>
    </row>
    <row r="1772" spans="1:6" ht="30" x14ac:dyDescent="0.25">
      <c r="A1772" s="39">
        <v>2927</v>
      </c>
      <c r="B1772" s="39" t="s">
        <v>2288</v>
      </c>
      <c r="C1772" s="38" t="s">
        <v>1762</v>
      </c>
      <c r="D1772" s="37"/>
      <c r="F1772"/>
    </row>
    <row r="1773" spans="1:6" ht="30" x14ac:dyDescent="0.25">
      <c r="A1773" s="39">
        <v>2928</v>
      </c>
      <c r="B1773" s="39" t="s">
        <v>2288</v>
      </c>
      <c r="C1773" s="38" t="s">
        <v>1763</v>
      </c>
      <c r="D1773" s="37"/>
      <c r="F1773"/>
    </row>
    <row r="1774" spans="1:6" ht="30" x14ac:dyDescent="0.25">
      <c r="A1774" s="39">
        <v>2929</v>
      </c>
      <c r="B1774" s="39" t="s">
        <v>2288</v>
      </c>
      <c r="C1774" s="38" t="s">
        <v>1764</v>
      </c>
      <c r="D1774" s="37"/>
    </row>
    <row r="1775" spans="1:6" ht="30" x14ac:dyDescent="0.25">
      <c r="A1775" s="39">
        <v>2930</v>
      </c>
      <c r="B1775" s="39" t="s">
        <v>2288</v>
      </c>
      <c r="C1775" s="38" t="s">
        <v>1765</v>
      </c>
      <c r="D1775" s="37"/>
      <c r="F1775"/>
    </row>
    <row r="1776" spans="1:6" x14ac:dyDescent="0.25">
      <c r="A1776" s="39">
        <v>2931</v>
      </c>
      <c r="B1776" s="39" t="s">
        <v>2288</v>
      </c>
      <c r="C1776" s="38" t="s">
        <v>1766</v>
      </c>
      <c r="D1776" s="36"/>
      <c r="F1776"/>
    </row>
    <row r="1777" spans="1:6" x14ac:dyDescent="0.25">
      <c r="A1777" s="39">
        <v>2933</v>
      </c>
      <c r="B1777" s="39" t="s">
        <v>3142</v>
      </c>
      <c r="C1777" s="38" t="s">
        <v>1767</v>
      </c>
      <c r="D1777" s="36"/>
      <c r="F1777"/>
    </row>
    <row r="1778" spans="1:6" x14ac:dyDescent="0.25">
      <c r="A1778" s="39">
        <v>2934</v>
      </c>
      <c r="B1778" s="39" t="s">
        <v>3142</v>
      </c>
      <c r="C1778" s="38" t="s">
        <v>1768</v>
      </c>
      <c r="D1778" s="36"/>
      <c r="F1778"/>
    </row>
    <row r="1779" spans="1:6" x14ac:dyDescent="0.25">
      <c r="A1779" s="39">
        <v>2935</v>
      </c>
      <c r="B1779" s="39" t="s">
        <v>3142</v>
      </c>
      <c r="C1779" s="38" t="s">
        <v>1769</v>
      </c>
      <c r="D1779" s="36"/>
      <c r="F1779"/>
    </row>
    <row r="1780" spans="1:6" x14ac:dyDescent="0.25">
      <c r="A1780" s="39">
        <v>2936</v>
      </c>
      <c r="B1780" s="39" t="s">
        <v>2288</v>
      </c>
      <c r="C1780" s="38" t="s">
        <v>1770</v>
      </c>
      <c r="D1780" s="36"/>
      <c r="F1780"/>
    </row>
    <row r="1781" spans="1:6" x14ac:dyDescent="0.25">
      <c r="A1781" s="39">
        <v>2937</v>
      </c>
      <c r="B1781" s="39" t="s">
        <v>2288</v>
      </c>
      <c r="C1781" s="38" t="s">
        <v>1771</v>
      </c>
      <c r="D1781" s="36"/>
      <c r="F1781"/>
    </row>
    <row r="1782" spans="1:6" ht="30" x14ac:dyDescent="0.25">
      <c r="A1782" s="39">
        <v>2940</v>
      </c>
      <c r="B1782" s="39" t="s">
        <v>2283</v>
      </c>
      <c r="C1782" s="38" t="s">
        <v>1772</v>
      </c>
      <c r="D1782" s="36"/>
      <c r="F1782"/>
    </row>
    <row r="1783" spans="1:6" x14ac:dyDescent="0.25">
      <c r="A1783" s="39">
        <v>2941</v>
      </c>
      <c r="B1783" s="39" t="s">
        <v>2288</v>
      </c>
      <c r="C1783" s="38" t="s">
        <v>1773</v>
      </c>
      <c r="D1783" s="36"/>
      <c r="F1783"/>
    </row>
    <row r="1784" spans="1:6" x14ac:dyDescent="0.25">
      <c r="A1784" s="39">
        <v>2942</v>
      </c>
      <c r="B1784" s="39" t="s">
        <v>2288</v>
      </c>
      <c r="C1784" s="38" t="s">
        <v>1774</v>
      </c>
      <c r="F1784"/>
    </row>
    <row r="1785" spans="1:6" x14ac:dyDescent="0.25">
      <c r="A1785" s="39">
        <v>2943</v>
      </c>
      <c r="B1785" s="39" t="s">
        <v>3142</v>
      </c>
      <c r="C1785" s="38" t="s">
        <v>1775</v>
      </c>
    </row>
    <row r="1786" spans="1:6" x14ac:dyDescent="0.25">
      <c r="A1786" s="39">
        <v>2945</v>
      </c>
      <c r="B1786" s="39" t="s">
        <v>3142</v>
      </c>
      <c r="C1786" s="38" t="s">
        <v>1776</v>
      </c>
      <c r="F1786"/>
    </row>
    <row r="1787" spans="1:6" x14ac:dyDescent="0.25">
      <c r="A1787" s="39">
        <v>2946</v>
      </c>
      <c r="B1787" s="39" t="s">
        <v>2288</v>
      </c>
      <c r="C1787" s="38" t="s">
        <v>1777</v>
      </c>
      <c r="F1787"/>
    </row>
    <row r="1788" spans="1:6" x14ac:dyDescent="0.25">
      <c r="A1788" s="39">
        <v>2947</v>
      </c>
      <c r="B1788" s="39" t="s">
        <v>3142</v>
      </c>
      <c r="C1788" s="38" t="s">
        <v>1778</v>
      </c>
      <c r="F1788"/>
    </row>
    <row r="1789" spans="1:6" x14ac:dyDescent="0.25">
      <c r="A1789" s="39">
        <v>2948</v>
      </c>
      <c r="B1789" s="39" t="s">
        <v>2288</v>
      </c>
      <c r="C1789" s="38" t="s">
        <v>1779</v>
      </c>
      <c r="F1789"/>
    </row>
    <row r="1790" spans="1:6" ht="30" x14ac:dyDescent="0.25">
      <c r="A1790" s="39">
        <v>2949</v>
      </c>
      <c r="B1790" s="39" t="s">
        <v>3141</v>
      </c>
      <c r="C1790" s="38" t="s">
        <v>1780</v>
      </c>
      <c r="F1790"/>
    </row>
    <row r="1791" spans="1:6" ht="45" x14ac:dyDescent="0.25">
      <c r="A1791" s="39">
        <v>2950</v>
      </c>
      <c r="B1791" s="39" t="s">
        <v>2286</v>
      </c>
      <c r="C1791" s="38" t="s">
        <v>1781</v>
      </c>
      <c r="F1791"/>
    </row>
    <row r="1792" spans="1:6" ht="30" x14ac:dyDescent="0.25">
      <c r="A1792" s="39">
        <v>2956</v>
      </c>
      <c r="B1792" s="39" t="s">
        <v>3138</v>
      </c>
      <c r="C1792" s="38" t="s">
        <v>1782</v>
      </c>
      <c r="F1792"/>
    </row>
    <row r="1793" spans="1:6" x14ac:dyDescent="0.25">
      <c r="A1793" s="39">
        <v>2965</v>
      </c>
      <c r="B1793" s="39" t="s">
        <v>2283</v>
      </c>
      <c r="C1793" s="38" t="s">
        <v>1783</v>
      </c>
      <c r="F1793"/>
    </row>
    <row r="1794" spans="1:6" x14ac:dyDescent="0.25">
      <c r="A1794" s="39">
        <v>2966</v>
      </c>
      <c r="B1794" s="39" t="s">
        <v>2288</v>
      </c>
      <c r="C1794" s="38" t="s">
        <v>1784</v>
      </c>
      <c r="F1794"/>
    </row>
    <row r="1795" spans="1:6" x14ac:dyDescent="0.25">
      <c r="A1795" s="39">
        <v>2967</v>
      </c>
      <c r="B1795" s="39" t="s">
        <v>3141</v>
      </c>
      <c r="C1795" s="38" t="s">
        <v>1785</v>
      </c>
      <c r="F1795"/>
    </row>
    <row r="1796" spans="1:6" ht="45" x14ac:dyDescent="0.25">
      <c r="A1796" s="39">
        <v>2968</v>
      </c>
      <c r="B1796" s="39" t="s">
        <v>2286</v>
      </c>
      <c r="C1796" s="38" t="s">
        <v>1786</v>
      </c>
      <c r="F1796"/>
    </row>
    <row r="1797" spans="1:6" ht="45" x14ac:dyDescent="0.25">
      <c r="A1797" s="39">
        <v>2969</v>
      </c>
      <c r="B1797" s="39" t="s">
        <v>3143</v>
      </c>
      <c r="C1797" s="38" t="s">
        <v>1787</v>
      </c>
      <c r="F1797"/>
    </row>
    <row r="1798" spans="1:6" ht="30" x14ac:dyDescent="0.25">
      <c r="A1798" s="39">
        <v>2977</v>
      </c>
      <c r="B1798" s="39" t="s">
        <v>3146</v>
      </c>
      <c r="C1798" s="38" t="s">
        <v>1788</v>
      </c>
      <c r="F1798"/>
    </row>
    <row r="1799" spans="1:6" ht="45" x14ac:dyDescent="0.25">
      <c r="A1799" s="39">
        <v>2978</v>
      </c>
      <c r="B1799" s="39" t="s">
        <v>3146</v>
      </c>
      <c r="C1799" s="38" t="s">
        <v>1789</v>
      </c>
      <c r="F1799"/>
    </row>
    <row r="1800" spans="1:6" ht="45" x14ac:dyDescent="0.25">
      <c r="A1800" s="39">
        <v>2983</v>
      </c>
      <c r="B1800" s="39" t="s">
        <v>3142</v>
      </c>
      <c r="C1800" s="38" t="s">
        <v>1790</v>
      </c>
      <c r="F1800"/>
    </row>
    <row r="1801" spans="1:6" ht="75" x14ac:dyDescent="0.25">
      <c r="A1801" s="39">
        <v>2984</v>
      </c>
      <c r="B1801" s="39" t="s">
        <v>2287</v>
      </c>
      <c r="C1801" s="38" t="s">
        <v>1791</v>
      </c>
      <c r="F1801"/>
    </row>
    <row r="1802" spans="1:6" x14ac:dyDescent="0.25">
      <c r="A1802" s="39">
        <v>2985</v>
      </c>
      <c r="B1802" s="39" t="s">
        <v>3142</v>
      </c>
      <c r="C1802" s="38" t="s">
        <v>1792</v>
      </c>
      <c r="F1802"/>
    </row>
    <row r="1803" spans="1:6" x14ac:dyDescent="0.25">
      <c r="A1803" s="39">
        <v>2986</v>
      </c>
      <c r="B1803" s="39" t="s">
        <v>3141</v>
      </c>
      <c r="C1803" s="38" t="s">
        <v>1793</v>
      </c>
      <c r="F1803"/>
    </row>
    <row r="1804" spans="1:6" x14ac:dyDescent="0.25">
      <c r="A1804" s="39">
        <v>2987</v>
      </c>
      <c r="B1804" s="39" t="s">
        <v>3141</v>
      </c>
      <c r="C1804" s="38" t="s">
        <v>1794</v>
      </c>
      <c r="F1804"/>
    </row>
    <row r="1805" spans="1:6" ht="30" x14ac:dyDescent="0.25">
      <c r="A1805" s="39">
        <v>2988</v>
      </c>
      <c r="B1805" s="39" t="s">
        <v>2286</v>
      </c>
      <c r="C1805" s="38" t="s">
        <v>1795</v>
      </c>
      <c r="F1805"/>
    </row>
    <row r="1806" spans="1:6" x14ac:dyDescent="0.25">
      <c r="A1806" s="39">
        <v>2989</v>
      </c>
      <c r="B1806" s="39" t="s">
        <v>3138</v>
      </c>
      <c r="C1806" s="38" t="s">
        <v>1796</v>
      </c>
    </row>
    <row r="1807" spans="1:6" x14ac:dyDescent="0.25">
      <c r="A1807" s="39">
        <v>2990</v>
      </c>
      <c r="B1807" s="39" t="s">
        <v>3143</v>
      </c>
      <c r="C1807" s="38" t="s">
        <v>1797</v>
      </c>
    </row>
    <row r="1808" spans="1:6" ht="60" x14ac:dyDescent="0.25">
      <c r="A1808" s="39">
        <v>2991</v>
      </c>
      <c r="B1808" s="39" t="s">
        <v>2288</v>
      </c>
      <c r="C1808" s="38" t="s">
        <v>1798</v>
      </c>
      <c r="F1808"/>
    </row>
    <row r="1809" spans="1:6" x14ac:dyDescent="0.25">
      <c r="A1809" s="39">
        <v>2992</v>
      </c>
      <c r="B1809" s="39" t="s">
        <v>2288</v>
      </c>
      <c r="C1809" s="38" t="s">
        <v>1799</v>
      </c>
      <c r="F1809"/>
    </row>
    <row r="1810" spans="1:6" ht="60" x14ac:dyDescent="0.25">
      <c r="A1810" s="39">
        <v>2993</v>
      </c>
      <c r="B1810" s="39" t="s">
        <v>2288</v>
      </c>
      <c r="C1810" s="38" t="s">
        <v>1800</v>
      </c>
      <c r="F1810"/>
    </row>
    <row r="1811" spans="1:6" ht="30" x14ac:dyDescent="0.25">
      <c r="A1811" s="39">
        <v>2994</v>
      </c>
      <c r="B1811" s="39" t="s">
        <v>2288</v>
      </c>
      <c r="C1811" s="38" t="s">
        <v>1801</v>
      </c>
      <c r="F1811"/>
    </row>
    <row r="1812" spans="1:6" ht="60" x14ac:dyDescent="0.25">
      <c r="A1812" s="39">
        <v>2995</v>
      </c>
      <c r="B1812" s="39" t="s">
        <v>2288</v>
      </c>
      <c r="C1812" s="38" t="s">
        <v>1802</v>
      </c>
      <c r="F1812"/>
    </row>
    <row r="1813" spans="1:6" ht="30" x14ac:dyDescent="0.25">
      <c r="A1813" s="39">
        <v>2996</v>
      </c>
      <c r="B1813" s="39" t="s">
        <v>2288</v>
      </c>
      <c r="C1813" s="38" t="s">
        <v>1803</v>
      </c>
      <c r="F1813"/>
    </row>
    <row r="1814" spans="1:6" ht="60" x14ac:dyDescent="0.25">
      <c r="A1814" s="39">
        <v>2997</v>
      </c>
      <c r="B1814" s="39" t="s">
        <v>2288</v>
      </c>
      <c r="C1814" s="38" t="s">
        <v>1804</v>
      </c>
      <c r="F1814"/>
    </row>
    <row r="1815" spans="1:6" x14ac:dyDescent="0.25">
      <c r="A1815" s="39">
        <v>2998</v>
      </c>
      <c r="B1815" s="39" t="s">
        <v>2288</v>
      </c>
      <c r="C1815" s="38" t="s">
        <v>1805</v>
      </c>
      <c r="F1815"/>
    </row>
    <row r="1816" spans="1:6" ht="60" x14ac:dyDescent="0.25">
      <c r="A1816" s="39">
        <v>3005</v>
      </c>
      <c r="B1816" s="39" t="s">
        <v>2288</v>
      </c>
      <c r="C1816" s="38" t="s">
        <v>1806</v>
      </c>
      <c r="F1816"/>
    </row>
    <row r="1817" spans="1:6" ht="30" x14ac:dyDescent="0.25">
      <c r="A1817" s="39">
        <v>3006</v>
      </c>
      <c r="B1817" s="39" t="s">
        <v>2288</v>
      </c>
      <c r="C1817" s="38" t="s">
        <v>1807</v>
      </c>
      <c r="F1817"/>
    </row>
    <row r="1818" spans="1:6" ht="60" x14ac:dyDescent="0.25">
      <c r="A1818" s="39">
        <v>3009</v>
      </c>
      <c r="B1818" s="39" t="s">
        <v>2288</v>
      </c>
      <c r="C1818" s="38" t="s">
        <v>1808</v>
      </c>
      <c r="F1818"/>
    </row>
    <row r="1819" spans="1:6" ht="30" x14ac:dyDescent="0.25">
      <c r="A1819" s="39">
        <v>3010</v>
      </c>
      <c r="B1819" s="39" t="s">
        <v>2288</v>
      </c>
      <c r="C1819" s="38" t="s">
        <v>1809</v>
      </c>
      <c r="F1819"/>
    </row>
    <row r="1820" spans="1:6" ht="60" x14ac:dyDescent="0.25">
      <c r="A1820" s="39">
        <v>3011</v>
      </c>
      <c r="B1820" s="39" t="s">
        <v>2288</v>
      </c>
      <c r="C1820" s="38" t="s">
        <v>2293</v>
      </c>
      <c r="F1820"/>
    </row>
    <row r="1821" spans="1:6" ht="30" x14ac:dyDescent="0.25">
      <c r="A1821" s="39">
        <v>3012</v>
      </c>
      <c r="B1821" s="39" t="s">
        <v>2288</v>
      </c>
      <c r="C1821" s="38" t="s">
        <v>2294</v>
      </c>
      <c r="F1821"/>
    </row>
    <row r="1822" spans="1:6" ht="75" x14ac:dyDescent="0.25">
      <c r="A1822" s="39">
        <v>3013</v>
      </c>
      <c r="B1822" s="39" t="s">
        <v>2288</v>
      </c>
      <c r="C1822" s="38" t="s">
        <v>2295</v>
      </c>
      <c r="F1822"/>
    </row>
    <row r="1823" spans="1:6" ht="30" x14ac:dyDescent="0.25">
      <c r="A1823" s="39">
        <v>3014</v>
      </c>
      <c r="B1823" s="39" t="s">
        <v>2288</v>
      </c>
      <c r="C1823" s="38" t="s">
        <v>2296</v>
      </c>
      <c r="F1823"/>
    </row>
    <row r="1824" spans="1:6" ht="60" x14ac:dyDescent="0.25">
      <c r="A1824" s="39">
        <v>3015</v>
      </c>
      <c r="B1824" s="39" t="s">
        <v>2288</v>
      </c>
      <c r="C1824" s="38" t="s">
        <v>1810</v>
      </c>
      <c r="F1824"/>
    </row>
    <row r="1825" spans="1:6" ht="30" x14ac:dyDescent="0.25">
      <c r="A1825" s="39">
        <v>3016</v>
      </c>
      <c r="B1825" s="39" t="s">
        <v>2288</v>
      </c>
      <c r="C1825" s="38" t="s">
        <v>1811</v>
      </c>
      <c r="F1825"/>
    </row>
    <row r="1826" spans="1:6" ht="60" x14ac:dyDescent="0.25">
      <c r="A1826" s="39">
        <v>3017</v>
      </c>
      <c r="B1826" s="39" t="s">
        <v>2288</v>
      </c>
      <c r="C1826" s="38" t="s">
        <v>1812</v>
      </c>
      <c r="F1826"/>
    </row>
    <row r="1827" spans="1:6" ht="30" x14ac:dyDescent="0.25">
      <c r="A1827" s="39">
        <v>3018</v>
      </c>
      <c r="B1827" s="39" t="s">
        <v>2288</v>
      </c>
      <c r="C1827" s="38" t="s">
        <v>1813</v>
      </c>
      <c r="F1827"/>
    </row>
    <row r="1828" spans="1:6" ht="60" x14ac:dyDescent="0.25">
      <c r="A1828" s="39">
        <v>3019</v>
      </c>
      <c r="B1828" s="39" t="s">
        <v>2288</v>
      </c>
      <c r="C1828" s="38" t="s">
        <v>1814</v>
      </c>
      <c r="F1828"/>
    </row>
    <row r="1829" spans="1:6" ht="30" x14ac:dyDescent="0.25">
      <c r="A1829" s="39">
        <v>3020</v>
      </c>
      <c r="B1829" s="39" t="s">
        <v>2288</v>
      </c>
      <c r="C1829" s="38" t="s">
        <v>1815</v>
      </c>
      <c r="F1829"/>
    </row>
    <row r="1830" spans="1:6" ht="30" x14ac:dyDescent="0.25">
      <c r="A1830" s="39">
        <v>3021</v>
      </c>
      <c r="B1830" s="39" t="s">
        <v>3142</v>
      </c>
      <c r="C1830" s="38" t="s">
        <v>1816</v>
      </c>
      <c r="F1830"/>
    </row>
    <row r="1831" spans="1:6" x14ac:dyDescent="0.25">
      <c r="A1831" s="39">
        <v>3022</v>
      </c>
      <c r="B1831" s="39" t="s">
        <v>3142</v>
      </c>
      <c r="C1831" s="38" t="s">
        <v>1817</v>
      </c>
      <c r="F1831"/>
    </row>
    <row r="1832" spans="1:6" x14ac:dyDescent="0.25">
      <c r="A1832" s="39">
        <v>3023</v>
      </c>
      <c r="B1832" s="39" t="s">
        <v>3142</v>
      </c>
      <c r="C1832" s="38" t="s">
        <v>1818</v>
      </c>
      <c r="D1832" s="36"/>
    </row>
    <row r="1833" spans="1:6" ht="45" x14ac:dyDescent="0.25">
      <c r="A1833" s="39">
        <v>3024</v>
      </c>
      <c r="B1833" s="39" t="s">
        <v>3142</v>
      </c>
      <c r="C1833" s="38" t="s">
        <v>1819</v>
      </c>
      <c r="D1833" s="36"/>
      <c r="F1833"/>
    </row>
    <row r="1834" spans="1:6" ht="60" x14ac:dyDescent="0.25">
      <c r="A1834" s="39">
        <v>3025</v>
      </c>
      <c r="B1834" s="39" t="s">
        <v>2288</v>
      </c>
      <c r="C1834" s="38" t="s">
        <v>1820</v>
      </c>
      <c r="D1834" s="36"/>
      <c r="F1834"/>
    </row>
    <row r="1835" spans="1:6" x14ac:dyDescent="0.25">
      <c r="A1835" s="39">
        <v>3026</v>
      </c>
      <c r="B1835" s="39" t="s">
        <v>2288</v>
      </c>
      <c r="C1835" s="38" t="s">
        <v>1821</v>
      </c>
      <c r="D1835" s="36"/>
      <c r="F1835"/>
    </row>
    <row r="1836" spans="1:6" x14ac:dyDescent="0.25">
      <c r="A1836" s="39">
        <v>3027</v>
      </c>
      <c r="B1836" s="39" t="s">
        <v>2288</v>
      </c>
      <c r="C1836" s="38" t="s">
        <v>1822</v>
      </c>
      <c r="D1836" s="36"/>
      <c r="F1836"/>
    </row>
    <row r="1837" spans="1:6" ht="45" x14ac:dyDescent="0.25">
      <c r="A1837" s="39">
        <v>3028</v>
      </c>
      <c r="B1837" s="39" t="s">
        <v>3141</v>
      </c>
      <c r="C1837" s="38" t="s">
        <v>1823</v>
      </c>
      <c r="D1837" s="36"/>
      <c r="F1837"/>
    </row>
    <row r="1838" spans="1:6" x14ac:dyDescent="0.25">
      <c r="A1838" s="39">
        <v>3048</v>
      </c>
      <c r="B1838" s="39" t="s">
        <v>2288</v>
      </c>
      <c r="C1838" s="38" t="s">
        <v>1824</v>
      </c>
      <c r="D1838" s="36"/>
      <c r="F1838"/>
    </row>
    <row r="1839" spans="1:6" ht="60" x14ac:dyDescent="0.25">
      <c r="A1839" s="39">
        <v>3049</v>
      </c>
      <c r="B1839" s="39" t="s">
        <v>2283</v>
      </c>
      <c r="C1839" s="38" t="s">
        <v>1825</v>
      </c>
      <c r="D1839" s="36"/>
      <c r="F1839"/>
    </row>
    <row r="1840" spans="1:6" ht="60" x14ac:dyDescent="0.25">
      <c r="A1840" s="39">
        <v>3050</v>
      </c>
      <c r="B1840" s="39" t="s">
        <v>2283</v>
      </c>
      <c r="C1840" s="38" t="s">
        <v>1826</v>
      </c>
      <c r="D1840" s="36"/>
      <c r="F1840"/>
    </row>
    <row r="1841" spans="1:6" x14ac:dyDescent="0.25">
      <c r="A1841" s="39">
        <v>3051</v>
      </c>
      <c r="B1841" s="39" t="s">
        <v>2283</v>
      </c>
      <c r="C1841" s="38" t="s">
        <v>1827</v>
      </c>
      <c r="D1841" s="36"/>
      <c r="F1841"/>
    </row>
    <row r="1842" spans="1:6" ht="30" x14ac:dyDescent="0.25">
      <c r="A1842" s="39">
        <v>3052</v>
      </c>
      <c r="B1842" s="39" t="s">
        <v>2283</v>
      </c>
      <c r="C1842" s="38" t="s">
        <v>1828</v>
      </c>
      <c r="D1842" s="37" t="s">
        <v>32</v>
      </c>
      <c r="E1842" s="39" t="s">
        <v>2283</v>
      </c>
      <c r="F1842" s="38" t="s">
        <v>1829</v>
      </c>
    </row>
    <row r="1843" spans="1:6" x14ac:dyDescent="0.25">
      <c r="A1843" s="39">
        <v>3053</v>
      </c>
      <c r="B1843" s="39" t="s">
        <v>2283</v>
      </c>
      <c r="C1843" s="38" t="s">
        <v>1830</v>
      </c>
      <c r="D1843" s="36"/>
      <c r="F1843"/>
    </row>
    <row r="1844" spans="1:6" x14ac:dyDescent="0.25">
      <c r="A1844" s="39">
        <v>3054</v>
      </c>
      <c r="B1844" s="39" t="s">
        <v>3142</v>
      </c>
      <c r="C1844" s="38" t="s">
        <v>1831</v>
      </c>
      <c r="D1844" s="36"/>
      <c r="F1844"/>
    </row>
    <row r="1845" spans="1:6" x14ac:dyDescent="0.25">
      <c r="A1845" s="39">
        <v>3055</v>
      </c>
      <c r="B1845" s="39" t="s">
        <v>3141</v>
      </c>
      <c r="C1845" s="38" t="s">
        <v>1832</v>
      </c>
      <c r="D1845" s="36"/>
    </row>
    <row r="1846" spans="1:6" x14ac:dyDescent="0.25">
      <c r="A1846" s="39">
        <v>3056</v>
      </c>
      <c r="B1846" s="39" t="s">
        <v>3142</v>
      </c>
      <c r="C1846" s="38" t="s">
        <v>1833</v>
      </c>
      <c r="D1846" s="36"/>
      <c r="F1846"/>
    </row>
    <row r="1847" spans="1:6" x14ac:dyDescent="0.25">
      <c r="A1847" s="39">
        <v>3057</v>
      </c>
      <c r="B1847" s="39" t="s">
        <v>3140</v>
      </c>
      <c r="C1847" s="38" t="s">
        <v>1834</v>
      </c>
      <c r="D1847" s="36"/>
      <c r="F1847"/>
    </row>
    <row r="1848" spans="1:6" ht="45" x14ac:dyDescent="0.25">
      <c r="A1848" s="39">
        <v>3064</v>
      </c>
      <c r="B1848" s="39" t="s">
        <v>3142</v>
      </c>
      <c r="C1848" s="38" t="s">
        <v>1835</v>
      </c>
      <c r="D1848" s="36"/>
      <c r="F1848"/>
    </row>
    <row r="1849" spans="1:6" ht="30" x14ac:dyDescent="0.25">
      <c r="A1849" s="39">
        <v>3065</v>
      </c>
      <c r="B1849" s="39" t="s">
        <v>3142</v>
      </c>
      <c r="C1849" s="38" t="s">
        <v>1836</v>
      </c>
      <c r="D1849" s="37" t="s">
        <v>32</v>
      </c>
      <c r="E1849" s="39" t="s">
        <v>3142</v>
      </c>
      <c r="F1849" s="38" t="s">
        <v>1837</v>
      </c>
    </row>
    <row r="1850" spans="1:6" ht="90" x14ac:dyDescent="0.25">
      <c r="A1850" s="39">
        <v>3066</v>
      </c>
      <c r="B1850" s="39" t="s">
        <v>3141</v>
      </c>
      <c r="C1850" s="38" t="s">
        <v>520</v>
      </c>
      <c r="D1850" s="36"/>
      <c r="F1850"/>
    </row>
    <row r="1851" spans="1:6" ht="45" x14ac:dyDescent="0.25">
      <c r="A1851" s="39">
        <v>3070</v>
      </c>
      <c r="B1851" s="39" t="s">
        <v>3140</v>
      </c>
      <c r="C1851" s="38" t="s">
        <v>1838</v>
      </c>
      <c r="D1851" s="36"/>
      <c r="F1851"/>
    </row>
    <row r="1852" spans="1:6" ht="45" x14ac:dyDescent="0.25">
      <c r="A1852" s="39">
        <v>3071</v>
      </c>
      <c r="B1852" s="39" t="s">
        <v>2288</v>
      </c>
      <c r="C1852" s="38" t="s">
        <v>1839</v>
      </c>
      <c r="D1852" s="36"/>
      <c r="F1852"/>
    </row>
    <row r="1853" spans="1:6" ht="45" x14ac:dyDescent="0.25">
      <c r="A1853" s="39">
        <v>3072</v>
      </c>
      <c r="B1853" s="39" t="s">
        <v>3143</v>
      </c>
      <c r="C1853" s="38" t="s">
        <v>1840</v>
      </c>
      <c r="D1853" s="36"/>
      <c r="F1853"/>
    </row>
    <row r="1854" spans="1:6" x14ac:dyDescent="0.25">
      <c r="A1854" s="39">
        <v>3073</v>
      </c>
      <c r="B1854" s="39" t="s">
        <v>2288</v>
      </c>
      <c r="C1854" s="38" t="s">
        <v>1841</v>
      </c>
      <c r="D1854" s="36"/>
      <c r="F1854"/>
    </row>
    <row r="1855" spans="1:6" x14ac:dyDescent="0.25">
      <c r="A1855" s="39">
        <v>3076</v>
      </c>
      <c r="B1855" s="39" t="s">
        <v>2283</v>
      </c>
      <c r="C1855" s="38" t="s">
        <v>1842</v>
      </c>
      <c r="D1855" s="36"/>
      <c r="F1855"/>
    </row>
    <row r="1856" spans="1:6" x14ac:dyDescent="0.25">
      <c r="A1856" s="39">
        <v>3077</v>
      </c>
      <c r="B1856" s="39" t="s">
        <v>3143</v>
      </c>
      <c r="C1856" s="38" t="s">
        <v>1843</v>
      </c>
      <c r="D1856" s="36"/>
      <c r="F1856"/>
    </row>
    <row r="1857" spans="1:6" x14ac:dyDescent="0.25">
      <c r="A1857" s="39">
        <v>3078</v>
      </c>
      <c r="B1857" s="39" t="s">
        <v>2286</v>
      </c>
      <c r="C1857" s="38" t="s">
        <v>1844</v>
      </c>
      <c r="D1857" s="36"/>
      <c r="F1857"/>
    </row>
    <row r="1858" spans="1:6" x14ac:dyDescent="0.25">
      <c r="A1858" s="39">
        <v>3079</v>
      </c>
      <c r="B1858" s="39" t="s">
        <v>3142</v>
      </c>
      <c r="C1858" s="38" t="s">
        <v>1845</v>
      </c>
      <c r="D1858" s="36"/>
      <c r="F1858"/>
    </row>
    <row r="1859" spans="1:6" ht="30" x14ac:dyDescent="0.25">
      <c r="A1859" s="39">
        <v>3080</v>
      </c>
      <c r="B1859" s="39" t="s">
        <v>2288</v>
      </c>
      <c r="C1859" s="38" t="s">
        <v>1846</v>
      </c>
      <c r="D1859" s="36"/>
      <c r="F1859"/>
    </row>
    <row r="1860" spans="1:6" ht="30" x14ac:dyDescent="0.25">
      <c r="A1860" s="39">
        <v>3082</v>
      </c>
      <c r="B1860" s="39" t="s">
        <v>3143</v>
      </c>
      <c r="C1860" s="38" t="s">
        <v>1847</v>
      </c>
      <c r="D1860" s="36"/>
      <c r="F1860"/>
    </row>
    <row r="1861" spans="1:6" x14ac:dyDescent="0.25">
      <c r="A1861" s="39">
        <v>3083</v>
      </c>
      <c r="B1861" s="39" t="s">
        <v>3143</v>
      </c>
      <c r="C1861" s="38" t="s">
        <v>1848</v>
      </c>
      <c r="D1861" s="36"/>
      <c r="F1861"/>
    </row>
    <row r="1862" spans="1:6" ht="45" x14ac:dyDescent="0.25">
      <c r="A1862" s="39">
        <v>3084</v>
      </c>
      <c r="B1862" s="39" t="s">
        <v>3141</v>
      </c>
      <c r="C1862" s="38" t="s">
        <v>1849</v>
      </c>
      <c r="F1862"/>
    </row>
    <row r="1863" spans="1:6" ht="30" x14ac:dyDescent="0.25">
      <c r="A1863" s="39">
        <v>3085</v>
      </c>
      <c r="B1863" s="39" t="s">
        <v>2287</v>
      </c>
      <c r="C1863" s="38" t="s">
        <v>1850</v>
      </c>
      <c r="F1863"/>
    </row>
    <row r="1864" spans="1:6" ht="30" x14ac:dyDescent="0.25">
      <c r="A1864" s="39">
        <v>3086</v>
      </c>
      <c r="B1864" s="39" t="s">
        <v>2288</v>
      </c>
      <c r="C1864" s="38" t="s">
        <v>1851</v>
      </c>
      <c r="F1864"/>
    </row>
    <row r="1865" spans="1:6" ht="30" x14ac:dyDescent="0.25">
      <c r="A1865" s="39">
        <v>3087</v>
      </c>
      <c r="B1865" s="39" t="s">
        <v>2287</v>
      </c>
      <c r="C1865" s="38" t="s">
        <v>1852</v>
      </c>
      <c r="F1865"/>
    </row>
    <row r="1866" spans="1:6" ht="30" x14ac:dyDescent="0.25">
      <c r="A1866" s="39">
        <v>3088</v>
      </c>
      <c r="B1866" s="39" t="s">
        <v>2283</v>
      </c>
      <c r="C1866" s="38" t="s">
        <v>1853</v>
      </c>
      <c r="F1866"/>
    </row>
    <row r="1867" spans="1:6" x14ac:dyDescent="0.25">
      <c r="A1867" s="39">
        <v>3089</v>
      </c>
      <c r="B1867" s="39" t="s">
        <v>3138</v>
      </c>
      <c r="C1867" s="38" t="s">
        <v>1854</v>
      </c>
      <c r="F1867"/>
    </row>
    <row r="1868" spans="1:6" ht="45" x14ac:dyDescent="0.25">
      <c r="A1868" s="39">
        <v>3090</v>
      </c>
      <c r="B1868" s="39" t="s">
        <v>3143</v>
      </c>
      <c r="C1868" s="38" t="s">
        <v>1855</v>
      </c>
      <c r="F1868"/>
    </row>
    <row r="1869" spans="1:6" ht="90" x14ac:dyDescent="0.25">
      <c r="A1869" s="39">
        <v>3091</v>
      </c>
      <c r="B1869" s="39" t="s">
        <v>3143</v>
      </c>
      <c r="C1869" s="38" t="s">
        <v>1856</v>
      </c>
      <c r="F1869"/>
    </row>
    <row r="1870" spans="1:6" x14ac:dyDescent="0.25">
      <c r="A1870" s="39">
        <v>3092</v>
      </c>
      <c r="B1870" s="39" t="s">
        <v>3142</v>
      </c>
      <c r="C1870" s="38" t="s">
        <v>1857</v>
      </c>
      <c r="F1870"/>
    </row>
    <row r="1871" spans="1:6" ht="45" x14ac:dyDescent="0.25">
      <c r="A1871" s="39">
        <v>3093</v>
      </c>
      <c r="B1871" s="39" t="s">
        <v>3141</v>
      </c>
      <c r="C1871" s="38" t="s">
        <v>1858</v>
      </c>
      <c r="F1871"/>
    </row>
    <row r="1872" spans="1:6" ht="30" x14ac:dyDescent="0.25">
      <c r="A1872" s="39">
        <v>3094</v>
      </c>
      <c r="B1872" s="39" t="s">
        <v>3141</v>
      </c>
      <c r="C1872" s="38" t="s">
        <v>1859</v>
      </c>
      <c r="F1872"/>
    </row>
    <row r="1873" spans="1:6" ht="30" x14ac:dyDescent="0.25">
      <c r="A1873" s="39">
        <v>3095</v>
      </c>
      <c r="B1873" s="39" t="s">
        <v>3141</v>
      </c>
      <c r="C1873" s="38" t="s">
        <v>1860</v>
      </c>
      <c r="F1873"/>
    </row>
    <row r="1874" spans="1:6" ht="30" x14ac:dyDescent="0.25">
      <c r="A1874" s="39">
        <v>3096</v>
      </c>
      <c r="B1874" s="39" t="s">
        <v>3141</v>
      </c>
      <c r="C1874" s="38" t="s">
        <v>1861</v>
      </c>
      <c r="F1874"/>
    </row>
    <row r="1875" spans="1:6" ht="45" x14ac:dyDescent="0.25">
      <c r="A1875" s="39">
        <v>3097</v>
      </c>
      <c r="B1875" s="39" t="s">
        <v>3138</v>
      </c>
      <c r="C1875" s="38" t="s">
        <v>1862</v>
      </c>
      <c r="F1875"/>
    </row>
    <row r="1876" spans="1:6" ht="30" x14ac:dyDescent="0.25">
      <c r="A1876" s="39">
        <v>3098</v>
      </c>
      <c r="B1876" s="39" t="s">
        <v>2287</v>
      </c>
      <c r="C1876" s="38" t="s">
        <v>1863</v>
      </c>
      <c r="F1876"/>
    </row>
    <row r="1877" spans="1:6" ht="30" x14ac:dyDescent="0.25">
      <c r="A1877" s="39">
        <v>3099</v>
      </c>
      <c r="B1877" s="39" t="s">
        <v>2287</v>
      </c>
      <c r="C1877" s="38" t="s">
        <v>1864</v>
      </c>
      <c r="F1877"/>
    </row>
    <row r="1878" spans="1:6" ht="60" x14ac:dyDescent="0.25">
      <c r="A1878" s="39">
        <v>3100</v>
      </c>
      <c r="B1878" s="39" t="s">
        <v>2287</v>
      </c>
      <c r="C1878" s="38" t="s">
        <v>1865</v>
      </c>
      <c r="F1878"/>
    </row>
    <row r="1879" spans="1:6" ht="30" x14ac:dyDescent="0.25">
      <c r="A1879" s="39">
        <v>3101</v>
      </c>
      <c r="B1879" s="39" t="s">
        <v>2285</v>
      </c>
      <c r="C1879" s="38" t="s">
        <v>1866</v>
      </c>
      <c r="F1879"/>
    </row>
    <row r="1880" spans="1:6" x14ac:dyDescent="0.25">
      <c r="A1880" s="39">
        <v>3102</v>
      </c>
      <c r="B1880" s="39" t="s">
        <v>2285</v>
      </c>
      <c r="C1880" s="38" t="s">
        <v>1867</v>
      </c>
      <c r="F1880"/>
    </row>
    <row r="1881" spans="1:6" ht="30" x14ac:dyDescent="0.25">
      <c r="A1881" s="39">
        <v>3103</v>
      </c>
      <c r="B1881" s="39" t="s">
        <v>2285</v>
      </c>
      <c r="C1881" s="38" t="s">
        <v>1868</v>
      </c>
      <c r="F1881"/>
    </row>
    <row r="1882" spans="1:6" x14ac:dyDescent="0.25">
      <c r="A1882" s="39">
        <v>3104</v>
      </c>
      <c r="B1882" s="39" t="s">
        <v>2285</v>
      </c>
      <c r="C1882" s="38" t="s">
        <v>1869</v>
      </c>
      <c r="F1882"/>
    </row>
    <row r="1883" spans="1:6" ht="30" x14ac:dyDescent="0.25">
      <c r="A1883" s="39">
        <v>3105</v>
      </c>
      <c r="B1883" s="39" t="s">
        <v>2285</v>
      </c>
      <c r="C1883" s="38" t="s">
        <v>1870</v>
      </c>
      <c r="F1883"/>
    </row>
    <row r="1884" spans="1:6" x14ac:dyDescent="0.25">
      <c r="A1884" s="39">
        <v>3106</v>
      </c>
      <c r="B1884" s="39" t="s">
        <v>2285</v>
      </c>
      <c r="C1884" s="38" t="s">
        <v>1871</v>
      </c>
      <c r="F1884"/>
    </row>
    <row r="1885" spans="1:6" ht="30" x14ac:dyDescent="0.25">
      <c r="A1885" s="39">
        <v>3107</v>
      </c>
      <c r="B1885" s="39" t="s">
        <v>2285</v>
      </c>
      <c r="C1885" s="38" t="s">
        <v>1872</v>
      </c>
      <c r="F1885"/>
    </row>
    <row r="1886" spans="1:6" x14ac:dyDescent="0.25">
      <c r="A1886" s="39">
        <v>3108</v>
      </c>
      <c r="B1886" s="39" t="s">
        <v>2285</v>
      </c>
      <c r="C1886" s="38" t="s">
        <v>2297</v>
      </c>
      <c r="F1886"/>
    </row>
    <row r="1887" spans="1:6" ht="30" x14ac:dyDescent="0.25">
      <c r="A1887" s="39">
        <v>3109</v>
      </c>
      <c r="B1887" s="39" t="s">
        <v>2285</v>
      </c>
      <c r="C1887" s="38" t="s">
        <v>2298</v>
      </c>
      <c r="F1887"/>
    </row>
    <row r="1888" spans="1:6" x14ac:dyDescent="0.25">
      <c r="A1888" s="39">
        <v>3110</v>
      </c>
      <c r="B1888" s="39" t="s">
        <v>2285</v>
      </c>
      <c r="C1888" s="38" t="s">
        <v>2299</v>
      </c>
      <c r="F1888"/>
    </row>
    <row r="1889" spans="1:6" ht="30" x14ac:dyDescent="0.25">
      <c r="A1889" s="39">
        <v>3111</v>
      </c>
      <c r="B1889" s="39" t="s">
        <v>2285</v>
      </c>
      <c r="C1889" s="38" t="s">
        <v>2300</v>
      </c>
      <c r="F1889"/>
    </row>
    <row r="1890" spans="1:6" ht="30" x14ac:dyDescent="0.25">
      <c r="A1890" s="39">
        <v>3112</v>
      </c>
      <c r="B1890" s="39" t="s">
        <v>2285</v>
      </c>
      <c r="C1890" s="38" t="s">
        <v>1873</v>
      </c>
      <c r="F1890"/>
    </row>
    <row r="1891" spans="1:6" ht="30" x14ac:dyDescent="0.25">
      <c r="A1891" s="39">
        <v>3113</v>
      </c>
      <c r="B1891" s="39" t="s">
        <v>2285</v>
      </c>
      <c r="C1891" s="38" t="s">
        <v>1874</v>
      </c>
      <c r="F1891"/>
    </row>
    <row r="1892" spans="1:6" ht="30" x14ac:dyDescent="0.25">
      <c r="A1892" s="39">
        <v>3114</v>
      </c>
      <c r="B1892" s="39" t="s">
        <v>2285</v>
      </c>
      <c r="C1892" s="38" t="s">
        <v>1875</v>
      </c>
      <c r="F1892"/>
    </row>
    <row r="1893" spans="1:6" ht="30" x14ac:dyDescent="0.25">
      <c r="A1893" s="39">
        <v>3115</v>
      </c>
      <c r="B1893" s="39" t="s">
        <v>2285</v>
      </c>
      <c r="C1893" s="38" t="s">
        <v>1876</v>
      </c>
      <c r="F1893"/>
    </row>
    <row r="1894" spans="1:6" ht="30" x14ac:dyDescent="0.25">
      <c r="A1894" s="39">
        <v>3116</v>
      </c>
      <c r="B1894" s="39" t="s">
        <v>2285</v>
      </c>
      <c r="C1894" s="38" t="s">
        <v>1877</v>
      </c>
      <c r="F1894"/>
    </row>
    <row r="1895" spans="1:6" ht="30" x14ac:dyDescent="0.25">
      <c r="A1895" s="39">
        <v>3117</v>
      </c>
      <c r="B1895" s="39" t="s">
        <v>2285</v>
      </c>
      <c r="C1895" s="38" t="s">
        <v>1878</v>
      </c>
      <c r="F1895"/>
    </row>
    <row r="1896" spans="1:6" ht="30" x14ac:dyDescent="0.25">
      <c r="A1896" s="39">
        <v>3118</v>
      </c>
      <c r="B1896" s="39" t="s">
        <v>2285</v>
      </c>
      <c r="C1896" s="38" t="s">
        <v>1879</v>
      </c>
      <c r="F1896"/>
    </row>
    <row r="1897" spans="1:6" ht="30" x14ac:dyDescent="0.25">
      <c r="A1897" s="39">
        <v>3119</v>
      </c>
      <c r="B1897" s="39" t="s">
        <v>2285</v>
      </c>
      <c r="C1897" s="38" t="s">
        <v>1880</v>
      </c>
      <c r="F1897"/>
    </row>
    <row r="1898" spans="1:6" ht="30" x14ac:dyDescent="0.25">
      <c r="A1898" s="39">
        <v>3120</v>
      </c>
      <c r="B1898" s="39" t="s">
        <v>2285</v>
      </c>
      <c r="C1898" s="38" t="s">
        <v>1881</v>
      </c>
      <c r="F1898"/>
    </row>
    <row r="1899" spans="1:6" ht="60" x14ac:dyDescent="0.25">
      <c r="A1899" s="39">
        <v>3121</v>
      </c>
      <c r="B1899" s="39" t="s">
        <v>2287</v>
      </c>
      <c r="C1899" s="38" t="s">
        <v>1882</v>
      </c>
      <c r="F1899"/>
    </row>
    <row r="1900" spans="1:6" ht="45" x14ac:dyDescent="0.25">
      <c r="A1900" s="39">
        <v>3122</v>
      </c>
      <c r="B1900" s="39" t="s">
        <v>2288</v>
      </c>
      <c r="C1900" s="38" t="s">
        <v>1883</v>
      </c>
      <c r="F1900"/>
    </row>
    <row r="1901" spans="1:6" ht="30" x14ac:dyDescent="0.25">
      <c r="A1901" s="39">
        <v>3123</v>
      </c>
      <c r="B1901" s="39" t="s">
        <v>2288</v>
      </c>
      <c r="C1901" s="38" t="s">
        <v>1884</v>
      </c>
      <c r="F1901"/>
    </row>
    <row r="1902" spans="1:6" ht="30" x14ac:dyDescent="0.25">
      <c r="A1902" s="39">
        <v>3124</v>
      </c>
      <c r="B1902" s="39" t="s">
        <v>2288</v>
      </c>
      <c r="C1902" s="38" t="s">
        <v>1885</v>
      </c>
      <c r="F1902"/>
    </row>
    <row r="1903" spans="1:6" ht="30" x14ac:dyDescent="0.25">
      <c r="A1903" s="39">
        <v>3125</v>
      </c>
      <c r="B1903" s="39" t="s">
        <v>2288</v>
      </c>
      <c r="C1903" s="38" t="s">
        <v>1886</v>
      </c>
      <c r="F1903"/>
    </row>
    <row r="1904" spans="1:6" ht="30" x14ac:dyDescent="0.25">
      <c r="A1904" s="39">
        <v>3126</v>
      </c>
      <c r="B1904" s="39" t="s">
        <v>2283</v>
      </c>
      <c r="C1904" s="38" t="s">
        <v>1887</v>
      </c>
      <c r="F1904"/>
    </row>
    <row r="1905" spans="1:6" ht="45" x14ac:dyDescent="0.25">
      <c r="A1905" s="39">
        <v>3127</v>
      </c>
      <c r="B1905" s="39" t="s">
        <v>2283</v>
      </c>
      <c r="C1905" s="38" t="s">
        <v>1888</v>
      </c>
      <c r="F1905"/>
    </row>
    <row r="1906" spans="1:6" ht="30" x14ac:dyDescent="0.25">
      <c r="A1906" s="39">
        <v>3128</v>
      </c>
      <c r="B1906" s="39" t="s">
        <v>2283</v>
      </c>
      <c r="C1906" s="38" t="s">
        <v>1889</v>
      </c>
      <c r="F1906"/>
    </row>
    <row r="1907" spans="1:6" ht="30" x14ac:dyDescent="0.25">
      <c r="A1907" s="39">
        <v>3129</v>
      </c>
      <c r="B1907" s="39" t="s">
        <v>2286</v>
      </c>
      <c r="C1907" s="38" t="s">
        <v>1890</v>
      </c>
    </row>
    <row r="1908" spans="1:6" ht="30" x14ac:dyDescent="0.25">
      <c r="A1908" s="39">
        <v>3130</v>
      </c>
      <c r="B1908" s="39" t="s">
        <v>2286</v>
      </c>
      <c r="C1908" s="38" t="s">
        <v>1891</v>
      </c>
      <c r="F1908"/>
    </row>
    <row r="1909" spans="1:6" ht="30" x14ac:dyDescent="0.25">
      <c r="A1909" s="39">
        <v>3131</v>
      </c>
      <c r="B1909" s="39" t="s">
        <v>2286</v>
      </c>
      <c r="C1909" s="38" t="s">
        <v>1892</v>
      </c>
      <c r="F1909"/>
    </row>
    <row r="1910" spans="1:6" ht="45" x14ac:dyDescent="0.25">
      <c r="A1910" s="39">
        <v>3132</v>
      </c>
      <c r="B1910" s="39" t="s">
        <v>2286</v>
      </c>
      <c r="C1910" s="38" t="s">
        <v>1893</v>
      </c>
      <c r="F1910"/>
    </row>
    <row r="1911" spans="1:6" ht="45" x14ac:dyDescent="0.25">
      <c r="A1911" s="39">
        <v>3133</v>
      </c>
      <c r="B1911" s="39" t="s">
        <v>2286</v>
      </c>
      <c r="C1911" s="38" t="s">
        <v>1894</v>
      </c>
      <c r="F1911"/>
    </row>
    <row r="1912" spans="1:6" ht="30" x14ac:dyDescent="0.25">
      <c r="A1912" s="39">
        <v>3134</v>
      </c>
      <c r="B1912" s="39" t="s">
        <v>2286</v>
      </c>
      <c r="C1912" s="38" t="s">
        <v>1895</v>
      </c>
      <c r="F1912"/>
    </row>
    <row r="1913" spans="1:6" ht="45" x14ac:dyDescent="0.25">
      <c r="A1913" s="39">
        <v>3135</v>
      </c>
      <c r="B1913" s="39" t="s">
        <v>2286</v>
      </c>
      <c r="C1913" s="38" t="s">
        <v>1896</v>
      </c>
      <c r="F1913"/>
    </row>
    <row r="1914" spans="1:6" ht="30" x14ac:dyDescent="0.25">
      <c r="A1914" s="39">
        <v>3136</v>
      </c>
      <c r="B1914" s="39" t="s">
        <v>3140</v>
      </c>
      <c r="C1914" s="38" t="s">
        <v>1897</v>
      </c>
      <c r="F1914"/>
    </row>
    <row r="1915" spans="1:6" ht="60" x14ac:dyDescent="0.25">
      <c r="A1915" s="39">
        <v>3137</v>
      </c>
      <c r="B1915" s="39" t="s">
        <v>2287</v>
      </c>
      <c r="C1915" s="38" t="s">
        <v>1898</v>
      </c>
    </row>
    <row r="1916" spans="1:6" ht="75" x14ac:dyDescent="0.25">
      <c r="A1916" s="39">
        <v>3138</v>
      </c>
      <c r="B1916" s="39" t="s">
        <v>3140</v>
      </c>
      <c r="C1916" s="38" t="s">
        <v>1899</v>
      </c>
      <c r="F1916"/>
    </row>
    <row r="1917" spans="1:6" ht="30" x14ac:dyDescent="0.25">
      <c r="A1917" s="39">
        <v>3139</v>
      </c>
      <c r="B1917" s="39" t="s">
        <v>2287</v>
      </c>
      <c r="C1917" s="38" t="s">
        <v>1900</v>
      </c>
      <c r="F1917"/>
    </row>
    <row r="1918" spans="1:6" ht="30" x14ac:dyDescent="0.25">
      <c r="A1918" s="39">
        <v>3140</v>
      </c>
      <c r="B1918" s="39" t="s">
        <v>2288</v>
      </c>
      <c r="C1918" s="38" t="s">
        <v>1901</v>
      </c>
      <c r="F1918"/>
    </row>
    <row r="1919" spans="1:6" ht="30" x14ac:dyDescent="0.25">
      <c r="A1919" s="39">
        <v>3141</v>
      </c>
      <c r="B1919" s="39" t="s">
        <v>2288</v>
      </c>
      <c r="C1919" s="38" t="s">
        <v>1902</v>
      </c>
      <c r="F1919"/>
    </row>
    <row r="1920" spans="1:6" ht="30" x14ac:dyDescent="0.25">
      <c r="A1920" s="39">
        <v>3142</v>
      </c>
      <c r="B1920" s="39" t="s">
        <v>2288</v>
      </c>
      <c r="C1920" s="38" t="s">
        <v>1903</v>
      </c>
      <c r="F1920"/>
    </row>
    <row r="1921" spans="1:6" ht="45" x14ac:dyDescent="0.25">
      <c r="A1921" s="39">
        <v>3143</v>
      </c>
      <c r="B1921" s="39" t="s">
        <v>2288</v>
      </c>
      <c r="C1921" s="38" t="s">
        <v>1904</v>
      </c>
      <c r="F1921"/>
    </row>
    <row r="1922" spans="1:6" ht="30" x14ac:dyDescent="0.25">
      <c r="A1922" s="39">
        <v>3144</v>
      </c>
      <c r="B1922" s="39" t="s">
        <v>2288</v>
      </c>
      <c r="C1922" s="38" t="s">
        <v>1905</v>
      </c>
      <c r="F1922"/>
    </row>
    <row r="1923" spans="1:6" ht="30" x14ac:dyDescent="0.25">
      <c r="A1923" s="39">
        <v>3145</v>
      </c>
      <c r="B1923" s="39" t="s">
        <v>3141</v>
      </c>
      <c r="C1923" s="38" t="s">
        <v>1906</v>
      </c>
      <c r="F1923"/>
    </row>
    <row r="1924" spans="1:6" x14ac:dyDescent="0.25">
      <c r="A1924" s="39">
        <v>3146</v>
      </c>
      <c r="B1924" s="39" t="s">
        <v>2288</v>
      </c>
      <c r="C1924" s="38" t="s">
        <v>1907</v>
      </c>
      <c r="F1924"/>
    </row>
    <row r="1925" spans="1:6" ht="45" x14ac:dyDescent="0.25">
      <c r="A1925" s="39">
        <v>3147</v>
      </c>
      <c r="B1925" s="39" t="s">
        <v>3141</v>
      </c>
      <c r="C1925" s="38" t="s">
        <v>1908</v>
      </c>
      <c r="F1925"/>
    </row>
    <row r="1926" spans="1:6" ht="30" x14ac:dyDescent="0.25">
      <c r="A1926" s="39">
        <v>3148</v>
      </c>
      <c r="B1926" s="39" t="s">
        <v>2286</v>
      </c>
      <c r="C1926" s="38" t="s">
        <v>1909</v>
      </c>
      <c r="F1926"/>
    </row>
    <row r="1927" spans="1:6" ht="60" x14ac:dyDescent="0.25">
      <c r="A1927" s="39">
        <v>3149</v>
      </c>
      <c r="B1927" s="39" t="s">
        <v>2287</v>
      </c>
      <c r="C1927" s="38" t="s">
        <v>1910</v>
      </c>
      <c r="F1927"/>
    </row>
    <row r="1928" spans="1:6" ht="90" x14ac:dyDescent="0.25">
      <c r="A1928" s="39">
        <v>3150</v>
      </c>
      <c r="B1928" s="39" t="s">
        <v>3140</v>
      </c>
      <c r="C1928" s="38" t="s">
        <v>1911</v>
      </c>
      <c r="F1928"/>
    </row>
    <row r="1929" spans="1:6" ht="45" x14ac:dyDescent="0.25">
      <c r="A1929" s="39">
        <v>3151</v>
      </c>
      <c r="B1929" s="39" t="s">
        <v>3143</v>
      </c>
      <c r="C1929" s="38" t="s">
        <v>1912</v>
      </c>
      <c r="F1929"/>
    </row>
    <row r="1930" spans="1:6" ht="45" x14ac:dyDescent="0.25">
      <c r="A1930" s="39">
        <v>3152</v>
      </c>
      <c r="B1930" s="39" t="s">
        <v>3143</v>
      </c>
      <c r="C1930" s="38" t="s">
        <v>1913</v>
      </c>
      <c r="F1930"/>
    </row>
    <row r="1931" spans="1:6" x14ac:dyDescent="0.25">
      <c r="A1931" s="39">
        <v>3153</v>
      </c>
      <c r="B1931" s="39" t="s">
        <v>3140</v>
      </c>
      <c r="C1931" s="38" t="s">
        <v>1914</v>
      </c>
      <c r="F1931"/>
    </row>
    <row r="1932" spans="1:6" x14ac:dyDescent="0.25">
      <c r="A1932" s="39">
        <v>3154</v>
      </c>
      <c r="B1932" s="39" t="s">
        <v>3140</v>
      </c>
      <c r="C1932" s="38" t="s">
        <v>1915</v>
      </c>
      <c r="F1932"/>
    </row>
    <row r="1933" spans="1:6" x14ac:dyDescent="0.25">
      <c r="A1933" s="39">
        <v>3155</v>
      </c>
      <c r="B1933" s="39" t="s">
        <v>2288</v>
      </c>
      <c r="C1933" s="38" t="s">
        <v>1916</v>
      </c>
      <c r="F1933"/>
    </row>
    <row r="1934" spans="1:6" x14ac:dyDescent="0.25">
      <c r="A1934" s="39">
        <v>3156</v>
      </c>
      <c r="B1934" s="39" t="s">
        <v>3140</v>
      </c>
      <c r="C1934" s="38" t="s">
        <v>1917</v>
      </c>
      <c r="F1934"/>
    </row>
    <row r="1935" spans="1:6" x14ac:dyDescent="0.25">
      <c r="A1935" s="39">
        <v>3157</v>
      </c>
      <c r="B1935" s="39" t="s">
        <v>3140</v>
      </c>
      <c r="C1935" s="38" t="s">
        <v>1918</v>
      </c>
      <c r="F1935"/>
    </row>
    <row r="1936" spans="1:6" x14ac:dyDescent="0.25">
      <c r="A1936" s="39">
        <v>3158</v>
      </c>
      <c r="B1936" s="39" t="s">
        <v>3140</v>
      </c>
      <c r="C1936" s="38" t="s">
        <v>1919</v>
      </c>
      <c r="F1936"/>
    </row>
    <row r="1937" spans="1:6" ht="30" x14ac:dyDescent="0.25">
      <c r="A1937" s="39">
        <v>3159</v>
      </c>
      <c r="B1937" s="39" t="s">
        <v>3140</v>
      </c>
      <c r="C1937" s="38" t="s">
        <v>1920</v>
      </c>
      <c r="F1937"/>
    </row>
    <row r="1938" spans="1:6" ht="30" x14ac:dyDescent="0.25">
      <c r="A1938" s="39">
        <v>3160</v>
      </c>
      <c r="B1938" s="39" t="s">
        <v>3140</v>
      </c>
      <c r="C1938" s="38" t="s">
        <v>1921</v>
      </c>
      <c r="F1938"/>
    </row>
    <row r="1939" spans="1:6" x14ac:dyDescent="0.25">
      <c r="A1939" s="39">
        <v>3161</v>
      </c>
      <c r="B1939" s="39" t="s">
        <v>3140</v>
      </c>
      <c r="C1939" s="38" t="s">
        <v>1922</v>
      </c>
      <c r="F1939"/>
    </row>
    <row r="1940" spans="1:6" x14ac:dyDescent="0.25">
      <c r="A1940" s="39">
        <v>3162</v>
      </c>
      <c r="B1940" s="39" t="s">
        <v>3140</v>
      </c>
      <c r="C1940" s="38" t="s">
        <v>1923</v>
      </c>
      <c r="F1940"/>
    </row>
    <row r="1941" spans="1:6" x14ac:dyDescent="0.25">
      <c r="A1941" s="39">
        <v>3163</v>
      </c>
      <c r="B1941" s="39" t="s">
        <v>3140</v>
      </c>
      <c r="C1941" s="38" t="s">
        <v>1924</v>
      </c>
      <c r="F1941"/>
    </row>
    <row r="1942" spans="1:6" ht="75" x14ac:dyDescent="0.25">
      <c r="A1942" s="39">
        <v>3164</v>
      </c>
      <c r="B1942" s="39" t="s">
        <v>3140</v>
      </c>
      <c r="C1942" s="38" t="s">
        <v>1925</v>
      </c>
      <c r="D1942" s="36"/>
      <c r="F1942"/>
    </row>
    <row r="1943" spans="1:6" ht="75" x14ac:dyDescent="0.25">
      <c r="A1943" s="39">
        <v>3165</v>
      </c>
      <c r="B1943" s="39" t="s">
        <v>3142</v>
      </c>
      <c r="C1943" s="38" t="s">
        <v>1926</v>
      </c>
      <c r="D1943" s="36"/>
      <c r="F1943"/>
    </row>
    <row r="1944" spans="1:6" ht="60" x14ac:dyDescent="0.25">
      <c r="A1944" s="39">
        <v>3166</v>
      </c>
      <c r="B1944" s="39" t="s">
        <v>3143</v>
      </c>
      <c r="C1944" s="38" t="s">
        <v>1927</v>
      </c>
      <c r="D1944" s="36"/>
      <c r="F1944"/>
    </row>
    <row r="1945" spans="1:6" ht="45" x14ac:dyDescent="0.25">
      <c r="A1945" s="39">
        <v>3167</v>
      </c>
      <c r="B1945" s="39" t="s">
        <v>3140</v>
      </c>
      <c r="C1945" s="38" t="s">
        <v>1928</v>
      </c>
      <c r="D1945" s="36"/>
      <c r="F1945"/>
    </row>
    <row r="1946" spans="1:6" ht="45" x14ac:dyDescent="0.25">
      <c r="A1946" s="39">
        <v>3168</v>
      </c>
      <c r="B1946" s="39" t="s">
        <v>3140</v>
      </c>
      <c r="C1946" s="38" t="s">
        <v>1929</v>
      </c>
      <c r="D1946" s="36"/>
      <c r="F1946"/>
    </row>
    <row r="1947" spans="1:6" ht="45" x14ac:dyDescent="0.25">
      <c r="A1947" s="39">
        <v>3169</v>
      </c>
      <c r="B1947" s="39" t="s">
        <v>3140</v>
      </c>
      <c r="C1947" s="38" t="s">
        <v>1930</v>
      </c>
      <c r="D1947" s="36"/>
      <c r="F1947"/>
    </row>
    <row r="1948" spans="1:6" ht="60" x14ac:dyDescent="0.25">
      <c r="A1948" s="39">
        <v>3170</v>
      </c>
      <c r="B1948" s="39" t="s">
        <v>2286</v>
      </c>
      <c r="C1948" s="38" t="s">
        <v>1931</v>
      </c>
      <c r="D1948" s="36"/>
      <c r="F1948"/>
    </row>
    <row r="1949" spans="1:6" ht="60" x14ac:dyDescent="0.25">
      <c r="A1949" s="39">
        <v>3171</v>
      </c>
      <c r="B1949" s="39" t="s">
        <v>3143</v>
      </c>
      <c r="C1949" s="38" t="s">
        <v>1932</v>
      </c>
      <c r="D1949" s="36"/>
      <c r="F1949"/>
    </row>
    <row r="1950" spans="1:6" ht="30" x14ac:dyDescent="0.25">
      <c r="A1950" s="39">
        <v>3172</v>
      </c>
      <c r="B1950" s="39" t="s">
        <v>2288</v>
      </c>
      <c r="C1950" s="38" t="s">
        <v>1933</v>
      </c>
      <c r="D1950" s="37" t="s">
        <v>32</v>
      </c>
      <c r="E1950" s="39" t="s">
        <v>2288</v>
      </c>
      <c r="F1950" s="38" t="s">
        <v>1934</v>
      </c>
    </row>
    <row r="1951" spans="1:6" x14ac:dyDescent="0.25">
      <c r="A1951" s="39">
        <v>3174</v>
      </c>
      <c r="B1951" s="39" t="s">
        <v>2283</v>
      </c>
      <c r="C1951" s="38" t="s">
        <v>1935</v>
      </c>
      <c r="D1951" s="36"/>
      <c r="F1951"/>
    </row>
    <row r="1952" spans="1:6" ht="90" x14ac:dyDescent="0.25">
      <c r="A1952" s="39">
        <v>3175</v>
      </c>
      <c r="B1952" s="39" t="s">
        <v>3138</v>
      </c>
      <c r="C1952" s="38" t="s">
        <v>1936</v>
      </c>
      <c r="D1952" s="36"/>
      <c r="F1952"/>
    </row>
    <row r="1953" spans="1:6" ht="30" x14ac:dyDescent="0.25">
      <c r="A1953" s="39">
        <v>3176</v>
      </c>
      <c r="B1953" s="39" t="s">
        <v>3138</v>
      </c>
      <c r="C1953" s="38" t="s">
        <v>1937</v>
      </c>
      <c r="D1953" s="36"/>
      <c r="F1953"/>
    </row>
    <row r="1954" spans="1:6" ht="30" x14ac:dyDescent="0.25">
      <c r="A1954" s="39">
        <v>3178</v>
      </c>
      <c r="B1954" s="39" t="s">
        <v>3138</v>
      </c>
      <c r="C1954" s="38" t="s">
        <v>1938</v>
      </c>
      <c r="D1954" s="36"/>
      <c r="F1954"/>
    </row>
    <row r="1955" spans="1:6" ht="30" x14ac:dyDescent="0.25">
      <c r="A1955" s="39">
        <v>3179</v>
      </c>
      <c r="B1955" s="39" t="s">
        <v>3138</v>
      </c>
      <c r="C1955" s="38" t="s">
        <v>1939</v>
      </c>
      <c r="D1955" s="36"/>
      <c r="F1955"/>
    </row>
    <row r="1956" spans="1:6" ht="30" x14ac:dyDescent="0.25">
      <c r="A1956" s="39">
        <v>3180</v>
      </c>
      <c r="B1956" s="39" t="s">
        <v>3138</v>
      </c>
      <c r="C1956" s="38" t="s">
        <v>1940</v>
      </c>
      <c r="D1956" s="36"/>
      <c r="F1956"/>
    </row>
    <row r="1957" spans="1:6" ht="30" x14ac:dyDescent="0.25">
      <c r="A1957" s="39">
        <v>3181</v>
      </c>
      <c r="B1957" s="39" t="s">
        <v>3138</v>
      </c>
      <c r="C1957" s="38" t="s">
        <v>1941</v>
      </c>
      <c r="D1957" s="36"/>
      <c r="F1957"/>
    </row>
    <row r="1958" spans="1:6" x14ac:dyDescent="0.25">
      <c r="A1958" s="39">
        <v>3182</v>
      </c>
      <c r="B1958" s="39" t="s">
        <v>3138</v>
      </c>
      <c r="C1958" s="38" t="s">
        <v>1942</v>
      </c>
      <c r="D1958" s="36"/>
      <c r="F1958"/>
    </row>
    <row r="1959" spans="1:6" ht="30" x14ac:dyDescent="0.25">
      <c r="A1959" s="39">
        <v>3183</v>
      </c>
      <c r="B1959" s="39" t="s">
        <v>2283</v>
      </c>
      <c r="C1959" s="38" t="s">
        <v>1943</v>
      </c>
      <c r="D1959" s="36"/>
      <c r="F1959"/>
    </row>
    <row r="1960" spans="1:6" ht="30" x14ac:dyDescent="0.25">
      <c r="A1960" s="39">
        <v>3184</v>
      </c>
      <c r="B1960" s="39" t="s">
        <v>2283</v>
      </c>
      <c r="C1960" s="38" t="s">
        <v>1944</v>
      </c>
      <c r="D1960" s="36"/>
      <c r="F1960"/>
    </row>
    <row r="1961" spans="1:6" ht="45" x14ac:dyDescent="0.25">
      <c r="A1961" s="39">
        <v>3185</v>
      </c>
      <c r="B1961" s="39" t="s">
        <v>2283</v>
      </c>
      <c r="C1961" s="38" t="s">
        <v>1945</v>
      </c>
      <c r="D1961" s="36"/>
      <c r="F1961"/>
    </row>
    <row r="1962" spans="1:6" ht="30" x14ac:dyDescent="0.25">
      <c r="A1962" s="39">
        <v>3186</v>
      </c>
      <c r="B1962" s="39" t="s">
        <v>2283</v>
      </c>
      <c r="C1962" s="38" t="s">
        <v>1946</v>
      </c>
      <c r="D1962" s="36"/>
      <c r="F1962"/>
    </row>
    <row r="1963" spans="1:6" ht="45" x14ac:dyDescent="0.25">
      <c r="A1963" s="39">
        <v>3187</v>
      </c>
      <c r="B1963" s="39" t="s">
        <v>2283</v>
      </c>
      <c r="C1963" s="38" t="s">
        <v>1947</v>
      </c>
      <c r="D1963" s="36"/>
      <c r="F1963"/>
    </row>
    <row r="1964" spans="1:6" ht="45" x14ac:dyDescent="0.25">
      <c r="A1964" s="39">
        <v>3188</v>
      </c>
      <c r="B1964" s="39" t="s">
        <v>2283</v>
      </c>
      <c r="C1964" s="38" t="s">
        <v>1948</v>
      </c>
      <c r="D1964" s="36"/>
      <c r="F1964"/>
    </row>
    <row r="1965" spans="1:6" ht="30" x14ac:dyDescent="0.25">
      <c r="A1965" s="39">
        <v>3189</v>
      </c>
      <c r="B1965" s="39" t="s">
        <v>2283</v>
      </c>
      <c r="C1965" s="38" t="s">
        <v>1949</v>
      </c>
      <c r="D1965" s="36"/>
      <c r="F1965"/>
    </row>
    <row r="1966" spans="1:6" ht="30" x14ac:dyDescent="0.25">
      <c r="A1966" s="39">
        <v>3190</v>
      </c>
      <c r="B1966" s="39" t="s">
        <v>2283</v>
      </c>
      <c r="C1966" s="38" t="s">
        <v>1950</v>
      </c>
      <c r="D1966" s="36"/>
      <c r="F1966"/>
    </row>
    <row r="1967" spans="1:6" ht="30" x14ac:dyDescent="0.25">
      <c r="A1967" s="39">
        <v>3191</v>
      </c>
      <c r="B1967" s="39" t="s">
        <v>2283</v>
      </c>
      <c r="C1967" s="38" t="s">
        <v>1951</v>
      </c>
      <c r="D1967" s="36"/>
      <c r="F1967"/>
    </row>
    <row r="1968" spans="1:6" ht="45" x14ac:dyDescent="0.25">
      <c r="A1968" s="39">
        <v>3192</v>
      </c>
      <c r="B1968" s="39" t="s">
        <v>2283</v>
      </c>
      <c r="C1968" s="38" t="s">
        <v>1952</v>
      </c>
      <c r="D1968" s="36"/>
      <c r="F1968"/>
    </row>
    <row r="1969" spans="1:6" ht="30" x14ac:dyDescent="0.25">
      <c r="A1969" s="39">
        <v>3194</v>
      </c>
      <c r="B1969" s="39" t="s">
        <v>2283</v>
      </c>
      <c r="C1969" s="38" t="s">
        <v>1953</v>
      </c>
      <c r="D1969" s="36"/>
      <c r="F1969"/>
    </row>
    <row r="1970" spans="1:6" ht="30" x14ac:dyDescent="0.25">
      <c r="A1970" s="39">
        <v>3200</v>
      </c>
      <c r="B1970" s="39" t="s">
        <v>2283</v>
      </c>
      <c r="C1970" s="38" t="s">
        <v>1954</v>
      </c>
      <c r="D1970" s="36"/>
      <c r="F1970"/>
    </row>
    <row r="1971" spans="1:6" ht="45" x14ac:dyDescent="0.25">
      <c r="A1971" s="39">
        <v>3203</v>
      </c>
      <c r="B1971" s="39" t="s">
        <v>2283</v>
      </c>
      <c r="C1971" s="38" t="s">
        <v>1955</v>
      </c>
      <c r="D1971" s="37" t="s">
        <v>32</v>
      </c>
      <c r="E1971" s="39" t="s">
        <v>2283</v>
      </c>
      <c r="F1971" s="38" t="s">
        <v>1956</v>
      </c>
    </row>
    <row r="1972" spans="1:6" x14ac:dyDescent="0.25">
      <c r="A1972" s="39">
        <v>3205</v>
      </c>
      <c r="B1972" s="39" t="s">
        <v>2283</v>
      </c>
      <c r="C1972" s="38" t="s">
        <v>1957</v>
      </c>
      <c r="F1972"/>
    </row>
    <row r="1973" spans="1:6" ht="30" x14ac:dyDescent="0.25">
      <c r="A1973" s="39">
        <v>3206</v>
      </c>
      <c r="B1973" s="39" t="s">
        <v>2283</v>
      </c>
      <c r="C1973" s="38" t="s">
        <v>1958</v>
      </c>
      <c r="F1973"/>
    </row>
    <row r="1974" spans="1:6" ht="90" x14ac:dyDescent="0.25">
      <c r="A1974" s="39">
        <v>3207</v>
      </c>
      <c r="B1974" s="39" t="s">
        <v>2286</v>
      </c>
      <c r="C1974" s="38" t="s">
        <v>1959</v>
      </c>
      <c r="F1974"/>
    </row>
    <row r="1975" spans="1:6" ht="30" x14ac:dyDescent="0.25">
      <c r="A1975" s="39">
        <v>3208</v>
      </c>
      <c r="B1975" s="39" t="s">
        <v>2286</v>
      </c>
      <c r="C1975" s="38" t="s">
        <v>1960</v>
      </c>
      <c r="F1975"/>
    </row>
    <row r="1976" spans="1:6" ht="30" x14ac:dyDescent="0.25">
      <c r="A1976" s="39">
        <v>3209</v>
      </c>
      <c r="B1976" s="39" t="s">
        <v>2286</v>
      </c>
      <c r="C1976" s="38" t="s">
        <v>1961</v>
      </c>
      <c r="F1976"/>
    </row>
    <row r="1977" spans="1:6" ht="30" x14ac:dyDescent="0.25">
      <c r="A1977" s="39">
        <v>3210</v>
      </c>
      <c r="B1977" s="39" t="s">
        <v>2287</v>
      </c>
      <c r="C1977" s="38" t="s">
        <v>1962</v>
      </c>
      <c r="F1977"/>
    </row>
    <row r="1978" spans="1:6" ht="30" x14ac:dyDescent="0.25">
      <c r="A1978" s="39">
        <v>3211</v>
      </c>
      <c r="B1978" s="39" t="s">
        <v>2287</v>
      </c>
      <c r="C1978" s="38" t="s">
        <v>1963</v>
      </c>
      <c r="F1978"/>
    </row>
    <row r="1979" spans="1:6" x14ac:dyDescent="0.25">
      <c r="A1979" s="39">
        <v>3212</v>
      </c>
      <c r="B1979" s="39" t="s">
        <v>2287</v>
      </c>
      <c r="C1979" s="38" t="s">
        <v>1964</v>
      </c>
      <c r="F1979"/>
    </row>
    <row r="1980" spans="1:6" ht="30" x14ac:dyDescent="0.25">
      <c r="A1980" s="39">
        <v>3213</v>
      </c>
      <c r="B1980" s="39" t="s">
        <v>2287</v>
      </c>
      <c r="C1980" s="38" t="s">
        <v>1965</v>
      </c>
      <c r="F1980"/>
    </row>
    <row r="1981" spans="1:6" ht="30" x14ac:dyDescent="0.25">
      <c r="A1981" s="39">
        <v>3214</v>
      </c>
      <c r="B1981" s="39" t="s">
        <v>2287</v>
      </c>
      <c r="C1981" s="38" t="s">
        <v>2301</v>
      </c>
      <c r="F1981"/>
    </row>
    <row r="1982" spans="1:6" x14ac:dyDescent="0.25">
      <c r="A1982" s="39">
        <v>3215</v>
      </c>
      <c r="B1982" s="39" t="s">
        <v>2287</v>
      </c>
      <c r="C1982" s="38" t="s">
        <v>2302</v>
      </c>
      <c r="F1982"/>
    </row>
    <row r="1983" spans="1:6" ht="30" x14ac:dyDescent="0.25">
      <c r="A1983" s="39">
        <v>3216</v>
      </c>
      <c r="B1983" s="39" t="s">
        <v>2287</v>
      </c>
      <c r="C1983" s="38" t="s">
        <v>2303</v>
      </c>
      <c r="F1983"/>
    </row>
    <row r="1984" spans="1:6" ht="30" x14ac:dyDescent="0.25">
      <c r="A1984" s="39">
        <v>3218</v>
      </c>
      <c r="B1984" s="39" t="s">
        <v>2287</v>
      </c>
      <c r="C1984" s="38" t="s">
        <v>2304</v>
      </c>
      <c r="F1984"/>
    </row>
    <row r="1985" spans="1:6" ht="30" x14ac:dyDescent="0.25">
      <c r="A1985" s="39">
        <v>3219</v>
      </c>
      <c r="B1985" s="39" t="s">
        <v>2287</v>
      </c>
      <c r="C1985" s="38" t="s">
        <v>1966</v>
      </c>
      <c r="F1985"/>
    </row>
    <row r="1986" spans="1:6" ht="30" x14ac:dyDescent="0.25">
      <c r="A1986" s="39">
        <v>3220</v>
      </c>
      <c r="B1986" s="39" t="s">
        <v>3140</v>
      </c>
      <c r="C1986" s="38" t="s">
        <v>1967</v>
      </c>
      <c r="F1986"/>
    </row>
    <row r="1987" spans="1:6" ht="30" x14ac:dyDescent="0.25">
      <c r="A1987" s="39">
        <v>3221</v>
      </c>
      <c r="B1987" s="39" t="s">
        <v>3138</v>
      </c>
      <c r="C1987" s="38" t="s">
        <v>1968</v>
      </c>
      <c r="F1987"/>
    </row>
    <row r="1988" spans="1:6" ht="30" x14ac:dyDescent="0.25">
      <c r="A1988" s="39">
        <v>3222</v>
      </c>
      <c r="B1988" s="39" t="s">
        <v>3138</v>
      </c>
      <c r="C1988" s="38" t="s">
        <v>1969</v>
      </c>
      <c r="F1988"/>
    </row>
    <row r="1989" spans="1:6" ht="30" x14ac:dyDescent="0.25">
      <c r="A1989" s="39">
        <v>3223</v>
      </c>
      <c r="B1989" s="39" t="s">
        <v>3138</v>
      </c>
      <c r="C1989" s="38" t="s">
        <v>1970</v>
      </c>
      <c r="F1989"/>
    </row>
    <row r="1990" spans="1:6" ht="30" x14ac:dyDescent="0.25">
      <c r="A1990" s="39">
        <v>3224</v>
      </c>
      <c r="B1990" s="39" t="s">
        <v>3138</v>
      </c>
      <c r="C1990" s="38" t="s">
        <v>1971</v>
      </c>
      <c r="F1990"/>
    </row>
    <row r="1991" spans="1:6" ht="30" x14ac:dyDescent="0.25">
      <c r="A1991" s="39">
        <v>3225</v>
      </c>
      <c r="B1991" s="39" t="s">
        <v>3138</v>
      </c>
      <c r="C1991" s="38" t="s">
        <v>1972</v>
      </c>
    </row>
    <row r="1992" spans="1:6" ht="30" x14ac:dyDescent="0.25">
      <c r="A1992" s="39">
        <v>3226</v>
      </c>
      <c r="B1992" s="39" t="s">
        <v>3138</v>
      </c>
      <c r="C1992" s="38" t="s">
        <v>1973</v>
      </c>
    </row>
    <row r="1993" spans="1:6" ht="30" x14ac:dyDescent="0.25">
      <c r="A1993" s="39">
        <v>3227</v>
      </c>
      <c r="B1993" s="39" t="s">
        <v>3138</v>
      </c>
      <c r="C1993" s="38" t="s">
        <v>1974</v>
      </c>
    </row>
    <row r="1994" spans="1:6" ht="30" x14ac:dyDescent="0.25">
      <c r="A1994" s="39">
        <v>3228</v>
      </c>
      <c r="B1994" s="39" t="s">
        <v>3138</v>
      </c>
      <c r="C1994" s="38" t="s">
        <v>1975</v>
      </c>
    </row>
    <row r="1995" spans="1:6" ht="30" x14ac:dyDescent="0.25">
      <c r="A1995" s="39">
        <v>3229</v>
      </c>
      <c r="B1995" s="39" t="s">
        <v>3138</v>
      </c>
      <c r="C1995" s="38" t="s">
        <v>1976</v>
      </c>
    </row>
    <row r="1996" spans="1:6" ht="30" x14ac:dyDescent="0.25">
      <c r="A1996" s="39">
        <v>3230</v>
      </c>
      <c r="B1996" s="39" t="s">
        <v>3138</v>
      </c>
      <c r="C1996" s="38" t="s">
        <v>1977</v>
      </c>
    </row>
    <row r="1997" spans="1:6" ht="30" x14ac:dyDescent="0.25">
      <c r="A1997" s="39">
        <v>3231</v>
      </c>
      <c r="B1997" s="39" t="s">
        <v>3138</v>
      </c>
      <c r="C1997" s="38" t="s">
        <v>1978</v>
      </c>
    </row>
    <row r="1998" spans="1:6" ht="30" x14ac:dyDescent="0.25">
      <c r="A1998" s="39">
        <v>3232</v>
      </c>
      <c r="B1998" s="39" t="s">
        <v>3138</v>
      </c>
      <c r="C1998" s="38" t="s">
        <v>1979</v>
      </c>
      <c r="F1998"/>
    </row>
    <row r="1999" spans="1:6" ht="30" x14ac:dyDescent="0.25">
      <c r="A1999" s="39">
        <v>3233</v>
      </c>
      <c r="B1999" s="39" t="s">
        <v>3138</v>
      </c>
      <c r="C1999" s="38" t="s">
        <v>1980</v>
      </c>
      <c r="F1999"/>
    </row>
    <row r="2000" spans="1:6" ht="30" x14ac:dyDescent="0.25">
      <c r="A2000" s="39">
        <v>3234</v>
      </c>
      <c r="B2000" s="39" t="s">
        <v>3138</v>
      </c>
      <c r="C2000" s="38" t="s">
        <v>1981</v>
      </c>
      <c r="F2000"/>
    </row>
    <row r="2001" spans="1:6" ht="30" x14ac:dyDescent="0.25">
      <c r="A2001" s="39">
        <v>3235</v>
      </c>
      <c r="B2001" s="39" t="s">
        <v>3138</v>
      </c>
      <c r="C2001" s="38" t="s">
        <v>1982</v>
      </c>
      <c r="F2001"/>
    </row>
    <row r="2002" spans="1:6" ht="30" x14ac:dyDescent="0.25">
      <c r="A2002" s="39">
        <v>3236</v>
      </c>
      <c r="B2002" s="39" t="s">
        <v>3138</v>
      </c>
      <c r="C2002" s="38" t="s">
        <v>1983</v>
      </c>
      <c r="F2002"/>
    </row>
    <row r="2003" spans="1:6" ht="30" x14ac:dyDescent="0.25">
      <c r="A2003" s="39">
        <v>3237</v>
      </c>
      <c r="B2003" s="39" t="s">
        <v>3138</v>
      </c>
      <c r="C2003" s="38" t="s">
        <v>1984</v>
      </c>
      <c r="F2003"/>
    </row>
    <row r="2004" spans="1:6" ht="30" x14ac:dyDescent="0.25">
      <c r="A2004" s="39">
        <v>3238</v>
      </c>
      <c r="B2004" s="39" t="s">
        <v>3138</v>
      </c>
      <c r="C2004" s="38" t="s">
        <v>1985</v>
      </c>
      <c r="F2004"/>
    </row>
    <row r="2005" spans="1:6" ht="30" x14ac:dyDescent="0.25">
      <c r="A2005" s="39">
        <v>3239</v>
      </c>
      <c r="B2005" s="39" t="s">
        <v>3138</v>
      </c>
      <c r="C2005" s="38" t="s">
        <v>1986</v>
      </c>
      <c r="F2005"/>
    </row>
    <row r="2006" spans="1:6" ht="30" x14ac:dyDescent="0.25">
      <c r="A2006" s="39">
        <v>3240</v>
      </c>
      <c r="B2006" s="39" t="s">
        <v>3138</v>
      </c>
      <c r="C2006" s="38" t="s">
        <v>1987</v>
      </c>
      <c r="F2006"/>
    </row>
    <row r="2007" spans="1:6" x14ac:dyDescent="0.25">
      <c r="A2007" s="39">
        <v>3241</v>
      </c>
      <c r="B2007" s="39" t="s">
        <v>3138</v>
      </c>
      <c r="C2007" s="38" t="s">
        <v>1988</v>
      </c>
      <c r="F2007"/>
    </row>
    <row r="2008" spans="1:6" x14ac:dyDescent="0.25">
      <c r="A2008" s="39">
        <v>3242</v>
      </c>
      <c r="B2008" s="39" t="s">
        <v>3138</v>
      </c>
      <c r="C2008" s="38" t="s">
        <v>1989</v>
      </c>
      <c r="F2008"/>
    </row>
    <row r="2009" spans="1:6" ht="30" x14ac:dyDescent="0.25">
      <c r="A2009" s="39">
        <v>3243</v>
      </c>
      <c r="B2009" s="39" t="s">
        <v>2288</v>
      </c>
      <c r="C2009" s="38" t="s">
        <v>1990</v>
      </c>
      <c r="F2009"/>
    </row>
    <row r="2010" spans="1:6" ht="30" x14ac:dyDescent="0.25">
      <c r="A2010" s="39">
        <v>3244</v>
      </c>
      <c r="B2010" s="39" t="s">
        <v>3141</v>
      </c>
      <c r="C2010" s="38" t="s">
        <v>1991</v>
      </c>
      <c r="F2010"/>
    </row>
    <row r="2011" spans="1:6" ht="30" x14ac:dyDescent="0.25">
      <c r="A2011" s="39">
        <v>3245</v>
      </c>
      <c r="B2011" s="39" t="s">
        <v>3143</v>
      </c>
      <c r="C2011" s="38" t="s">
        <v>1992</v>
      </c>
      <c r="F2011"/>
    </row>
    <row r="2012" spans="1:6" x14ac:dyDescent="0.25">
      <c r="A2012" s="39">
        <v>3246</v>
      </c>
      <c r="B2012" s="39" t="s">
        <v>2288</v>
      </c>
      <c r="C2012" s="38" t="s">
        <v>1993</v>
      </c>
      <c r="F2012"/>
    </row>
    <row r="2013" spans="1:6" x14ac:dyDescent="0.25">
      <c r="A2013" s="39">
        <v>3247</v>
      </c>
      <c r="B2013" s="39" t="s">
        <v>2287</v>
      </c>
      <c r="C2013" s="38" t="s">
        <v>1994</v>
      </c>
      <c r="F2013"/>
    </row>
    <row r="2014" spans="1:6" ht="30" x14ac:dyDescent="0.25">
      <c r="A2014" s="39">
        <v>3248</v>
      </c>
      <c r="B2014" s="39" t="s">
        <v>3142</v>
      </c>
      <c r="C2014" s="38" t="s">
        <v>1995</v>
      </c>
      <c r="F2014"/>
    </row>
    <row r="2015" spans="1:6" x14ac:dyDescent="0.25">
      <c r="A2015" s="39">
        <v>3249</v>
      </c>
      <c r="B2015" s="39" t="s">
        <v>2288</v>
      </c>
      <c r="C2015" s="38" t="s">
        <v>1996</v>
      </c>
      <c r="F2015"/>
    </row>
    <row r="2016" spans="1:6" x14ac:dyDescent="0.25">
      <c r="A2016" s="39">
        <v>3250</v>
      </c>
      <c r="B2016" s="39" t="s">
        <v>2288</v>
      </c>
      <c r="C2016" s="38" t="s">
        <v>1997</v>
      </c>
      <c r="F2016"/>
    </row>
    <row r="2017" spans="1:6" x14ac:dyDescent="0.25">
      <c r="A2017" s="39">
        <v>3251</v>
      </c>
      <c r="B2017" s="39" t="s">
        <v>3138</v>
      </c>
      <c r="C2017" s="38" t="s">
        <v>1998</v>
      </c>
      <c r="F2017"/>
    </row>
    <row r="2018" spans="1:6" ht="30" x14ac:dyDescent="0.25">
      <c r="A2018" s="39">
        <v>3252</v>
      </c>
      <c r="B2018" s="39" t="s">
        <v>3140</v>
      </c>
      <c r="C2018" s="38" t="s">
        <v>1999</v>
      </c>
      <c r="F2018"/>
    </row>
    <row r="2019" spans="1:6" x14ac:dyDescent="0.25">
      <c r="A2019" s="39">
        <v>3253</v>
      </c>
      <c r="B2019" s="39" t="s">
        <v>3141</v>
      </c>
      <c r="C2019" s="38" t="s">
        <v>2000</v>
      </c>
      <c r="F2019"/>
    </row>
    <row r="2020" spans="1:6" x14ac:dyDescent="0.25">
      <c r="A2020" s="39">
        <v>3254</v>
      </c>
      <c r="B2020" s="39" t="s">
        <v>2283</v>
      </c>
      <c r="C2020" s="38" t="s">
        <v>2001</v>
      </c>
      <c r="D2020" s="36"/>
      <c r="F2020"/>
    </row>
    <row r="2021" spans="1:6" ht="30" x14ac:dyDescent="0.25">
      <c r="A2021" s="39">
        <v>3255</v>
      </c>
      <c r="B2021" s="39" t="s">
        <v>2283</v>
      </c>
      <c r="C2021" s="38" t="s">
        <v>2002</v>
      </c>
      <c r="D2021" s="36"/>
      <c r="F2021"/>
    </row>
    <row r="2022" spans="1:6" ht="60" x14ac:dyDescent="0.25">
      <c r="A2022" s="39">
        <v>3256</v>
      </c>
      <c r="B2022" s="39" t="s">
        <v>3142</v>
      </c>
      <c r="C2022" s="38" t="s">
        <v>2003</v>
      </c>
      <c r="D2022" s="36"/>
      <c r="F2022"/>
    </row>
    <row r="2023" spans="1:6" ht="90" x14ac:dyDescent="0.25">
      <c r="A2023" s="39">
        <v>3257</v>
      </c>
      <c r="B2023" s="39" t="s">
        <v>3143</v>
      </c>
      <c r="C2023" s="38" t="s">
        <v>2004</v>
      </c>
      <c r="D2023" s="37" t="s">
        <v>32</v>
      </c>
      <c r="E2023" s="39" t="s">
        <v>3143</v>
      </c>
      <c r="F2023" s="38" t="s">
        <v>2005</v>
      </c>
    </row>
    <row r="2024" spans="1:6" ht="30" x14ac:dyDescent="0.25">
      <c r="A2024" s="39">
        <v>3258</v>
      </c>
      <c r="B2024" s="39" t="s">
        <v>3141</v>
      </c>
      <c r="C2024" s="38" t="s">
        <v>2006</v>
      </c>
      <c r="D2024" s="36"/>
      <c r="F2024"/>
    </row>
    <row r="2025" spans="1:6" ht="30" x14ac:dyDescent="0.25">
      <c r="A2025" s="39">
        <v>3259</v>
      </c>
      <c r="B2025" s="39" t="s">
        <v>3141</v>
      </c>
      <c r="C2025" s="38" t="s">
        <v>2007</v>
      </c>
      <c r="D2025" s="36"/>
      <c r="F2025"/>
    </row>
    <row r="2026" spans="1:6" ht="30" x14ac:dyDescent="0.25">
      <c r="A2026" s="39">
        <v>3260</v>
      </c>
      <c r="B2026" s="39" t="s">
        <v>3141</v>
      </c>
      <c r="C2026" s="38" t="s">
        <v>2008</v>
      </c>
      <c r="D2026" s="36"/>
    </row>
    <row r="2027" spans="1:6" ht="30" x14ac:dyDescent="0.25">
      <c r="A2027" s="39">
        <v>3261</v>
      </c>
      <c r="B2027" s="39" t="s">
        <v>3141</v>
      </c>
      <c r="C2027" s="38" t="s">
        <v>2009</v>
      </c>
      <c r="D2027" s="36"/>
    </row>
    <row r="2028" spans="1:6" ht="30" x14ac:dyDescent="0.25">
      <c r="A2028" s="39">
        <v>3262</v>
      </c>
      <c r="B2028" s="39" t="s">
        <v>3141</v>
      </c>
      <c r="C2028" s="38" t="s">
        <v>2010</v>
      </c>
      <c r="D2028" s="36"/>
    </row>
    <row r="2029" spans="1:6" ht="30" x14ac:dyDescent="0.25">
      <c r="A2029" s="39">
        <v>3263</v>
      </c>
      <c r="B2029" s="39" t="s">
        <v>3141</v>
      </c>
      <c r="C2029" s="38" t="s">
        <v>2011</v>
      </c>
      <c r="D2029" s="36"/>
    </row>
    <row r="2030" spans="1:6" ht="30" x14ac:dyDescent="0.25">
      <c r="A2030" s="39">
        <v>3264</v>
      </c>
      <c r="B2030" s="39" t="s">
        <v>3141</v>
      </c>
      <c r="C2030" s="38" t="s">
        <v>2012</v>
      </c>
      <c r="D2030" s="37" t="s">
        <v>32</v>
      </c>
      <c r="E2030" s="39" t="s">
        <v>3141</v>
      </c>
      <c r="F2030" s="38" t="s">
        <v>2013</v>
      </c>
    </row>
    <row r="2031" spans="1:6" ht="30" x14ac:dyDescent="0.25">
      <c r="A2031" s="39">
        <v>3265</v>
      </c>
      <c r="B2031" s="39" t="s">
        <v>3141</v>
      </c>
      <c r="C2031" s="38" t="s">
        <v>2014</v>
      </c>
      <c r="D2031" s="36"/>
    </row>
    <row r="2032" spans="1:6" ht="30" x14ac:dyDescent="0.25">
      <c r="A2032" s="39">
        <v>3266</v>
      </c>
      <c r="B2032" s="39" t="s">
        <v>3141</v>
      </c>
      <c r="C2032" s="38" t="s">
        <v>2015</v>
      </c>
      <c r="D2032" s="36"/>
    </row>
    <row r="2033" spans="1:6" ht="30" x14ac:dyDescent="0.25">
      <c r="A2033" s="39">
        <v>3267</v>
      </c>
      <c r="B2033" s="39" t="s">
        <v>3141</v>
      </c>
      <c r="C2033" s="38" t="s">
        <v>2016</v>
      </c>
      <c r="D2033" s="36"/>
    </row>
    <row r="2034" spans="1:6" ht="60" x14ac:dyDescent="0.25">
      <c r="A2034" s="39">
        <v>3268</v>
      </c>
      <c r="B2034" s="39" t="s">
        <v>3143</v>
      </c>
      <c r="C2034" s="38" t="s">
        <v>314</v>
      </c>
      <c r="D2034" s="36"/>
    </row>
    <row r="2035" spans="1:6" ht="30" x14ac:dyDescent="0.25">
      <c r="A2035" s="39">
        <v>3269</v>
      </c>
      <c r="B2035" s="39" t="s">
        <v>3142</v>
      </c>
      <c r="C2035" s="38" t="s">
        <v>2017</v>
      </c>
      <c r="D2035" s="36"/>
    </row>
    <row r="2036" spans="1:6" ht="60" x14ac:dyDescent="0.25">
      <c r="A2036" s="39">
        <v>3270</v>
      </c>
      <c r="B2036" s="39" t="s">
        <v>3138</v>
      </c>
      <c r="C2036" s="38" t="s">
        <v>2018</v>
      </c>
      <c r="D2036" s="36"/>
    </row>
    <row r="2037" spans="1:6" x14ac:dyDescent="0.25">
      <c r="A2037" s="39">
        <v>3271</v>
      </c>
      <c r="B2037" s="39" t="s">
        <v>3142</v>
      </c>
      <c r="C2037" s="38" t="s">
        <v>2019</v>
      </c>
      <c r="D2037" s="36"/>
    </row>
    <row r="2038" spans="1:6" x14ac:dyDescent="0.25">
      <c r="A2038" s="39">
        <v>3272</v>
      </c>
      <c r="B2038" s="39" t="s">
        <v>3142</v>
      </c>
      <c r="C2038" s="38" t="s">
        <v>2020</v>
      </c>
      <c r="D2038" s="36"/>
    </row>
    <row r="2039" spans="1:6" x14ac:dyDescent="0.25">
      <c r="A2039" s="39">
        <v>3273</v>
      </c>
      <c r="B2039" s="39" t="s">
        <v>3142</v>
      </c>
      <c r="C2039" s="38" t="s">
        <v>2021</v>
      </c>
      <c r="D2039" s="36"/>
    </row>
    <row r="2040" spans="1:6" x14ac:dyDescent="0.25">
      <c r="A2040" s="39">
        <v>3274</v>
      </c>
      <c r="B2040" s="39" t="s">
        <v>3142</v>
      </c>
      <c r="C2040" s="38" t="s">
        <v>2022</v>
      </c>
      <c r="D2040" s="36"/>
    </row>
    <row r="2041" spans="1:6" x14ac:dyDescent="0.25">
      <c r="A2041" s="39">
        <v>3275</v>
      </c>
      <c r="B2041" s="39" t="s">
        <v>2288</v>
      </c>
      <c r="C2041" s="38" t="s">
        <v>2023</v>
      </c>
      <c r="D2041" s="36"/>
    </row>
    <row r="2042" spans="1:6" x14ac:dyDescent="0.25">
      <c r="A2042" s="39">
        <v>3276</v>
      </c>
      <c r="B2042" s="39" t="s">
        <v>2288</v>
      </c>
      <c r="C2042" s="38" t="s">
        <v>2024</v>
      </c>
      <c r="D2042" s="36"/>
    </row>
    <row r="2043" spans="1:6" x14ac:dyDescent="0.25">
      <c r="A2043" s="39">
        <v>3277</v>
      </c>
      <c r="B2043" s="39" t="s">
        <v>2288</v>
      </c>
      <c r="C2043" s="38" t="s">
        <v>2025</v>
      </c>
      <c r="D2043" s="36"/>
    </row>
    <row r="2044" spans="1:6" ht="30" x14ac:dyDescent="0.25">
      <c r="A2044" s="39">
        <v>3278</v>
      </c>
      <c r="B2044" s="39" t="s">
        <v>2288</v>
      </c>
      <c r="C2044" s="38" t="s">
        <v>2026</v>
      </c>
      <c r="D2044" s="37" t="s">
        <v>32</v>
      </c>
      <c r="E2044" s="39" t="s">
        <v>2288</v>
      </c>
      <c r="F2044" s="38" t="s">
        <v>2027</v>
      </c>
    </row>
    <row r="2045" spans="1:6" ht="30" x14ac:dyDescent="0.25">
      <c r="A2045" s="39">
        <v>3279</v>
      </c>
      <c r="B2045" s="39" t="s">
        <v>2288</v>
      </c>
      <c r="C2045" s="38" t="s">
        <v>2028</v>
      </c>
      <c r="D2045" s="36"/>
    </row>
    <row r="2046" spans="1:6" ht="30" x14ac:dyDescent="0.25">
      <c r="A2046" s="39">
        <v>3280</v>
      </c>
      <c r="B2046" s="39" t="s">
        <v>2288</v>
      </c>
      <c r="C2046" s="38" t="s">
        <v>2029</v>
      </c>
      <c r="D2046" s="37" t="s">
        <v>32</v>
      </c>
      <c r="E2046" s="39" t="s">
        <v>2288</v>
      </c>
      <c r="F2046" s="38" t="s">
        <v>2030</v>
      </c>
    </row>
    <row r="2047" spans="1:6" x14ac:dyDescent="0.25">
      <c r="A2047" s="39">
        <v>3281</v>
      </c>
      <c r="B2047" s="39" t="s">
        <v>2288</v>
      </c>
      <c r="C2047" s="38" t="s">
        <v>2031</v>
      </c>
      <c r="D2047" s="37" t="s">
        <v>32</v>
      </c>
      <c r="E2047" s="39" t="s">
        <v>2288</v>
      </c>
      <c r="F2047" s="38" t="s">
        <v>2032</v>
      </c>
    </row>
    <row r="2048" spans="1:6" ht="30" x14ac:dyDescent="0.25">
      <c r="A2048" s="39">
        <v>3282</v>
      </c>
      <c r="B2048" s="39" t="s">
        <v>2288</v>
      </c>
      <c r="C2048" s="38" t="s">
        <v>2033</v>
      </c>
      <c r="D2048" s="37" t="s">
        <v>32</v>
      </c>
      <c r="E2048" s="39" t="s">
        <v>2288</v>
      </c>
      <c r="F2048" s="38" t="s">
        <v>2034</v>
      </c>
    </row>
    <row r="2049" spans="1:10" x14ac:dyDescent="0.25">
      <c r="A2049" s="39">
        <v>3283</v>
      </c>
      <c r="B2049" s="39" t="s">
        <v>2288</v>
      </c>
      <c r="C2049" s="38" t="s">
        <v>2035</v>
      </c>
      <c r="D2049" s="36"/>
      <c r="F2049"/>
    </row>
    <row r="2050" spans="1:10" x14ac:dyDescent="0.25">
      <c r="A2050" s="39">
        <v>3284</v>
      </c>
      <c r="B2050" s="39" t="s">
        <v>2288</v>
      </c>
      <c r="C2050" s="38" t="s">
        <v>2036</v>
      </c>
      <c r="D2050" s="36"/>
      <c r="F2050"/>
    </row>
    <row r="2051" spans="1:10" x14ac:dyDescent="0.25">
      <c r="A2051" s="39">
        <v>3285</v>
      </c>
      <c r="B2051" s="39" t="s">
        <v>2288</v>
      </c>
      <c r="C2051" s="38" t="s">
        <v>2037</v>
      </c>
      <c r="D2051" s="36"/>
    </row>
    <row r="2052" spans="1:10" ht="30" x14ac:dyDescent="0.25">
      <c r="A2052" s="39">
        <v>3286</v>
      </c>
      <c r="B2052" s="39" t="s">
        <v>3142</v>
      </c>
      <c r="C2052" s="38" t="s">
        <v>2038</v>
      </c>
      <c r="D2052" s="36"/>
      <c r="F2052"/>
    </row>
    <row r="2053" spans="1:10" ht="30" x14ac:dyDescent="0.25">
      <c r="A2053" s="39">
        <v>3287</v>
      </c>
      <c r="B2053" s="39" t="s">
        <v>2288</v>
      </c>
      <c r="C2053" s="38" t="s">
        <v>2039</v>
      </c>
      <c r="D2053" s="36"/>
      <c r="F2053"/>
    </row>
    <row r="2054" spans="1:10" ht="30" x14ac:dyDescent="0.25">
      <c r="A2054" s="39">
        <v>3288</v>
      </c>
      <c r="B2054" s="39" t="s">
        <v>2288</v>
      </c>
      <c r="C2054" s="38" t="s">
        <v>2040</v>
      </c>
      <c r="D2054" s="36"/>
      <c r="F2054"/>
    </row>
    <row r="2055" spans="1:10" ht="30" x14ac:dyDescent="0.25">
      <c r="A2055" s="39">
        <v>3289</v>
      </c>
      <c r="B2055" s="39" t="s">
        <v>2288</v>
      </c>
      <c r="C2055" s="38" t="s">
        <v>2041</v>
      </c>
      <c r="D2055" s="36"/>
      <c r="F2055"/>
    </row>
    <row r="2056" spans="1:10" ht="30" x14ac:dyDescent="0.25">
      <c r="A2056" s="39">
        <v>3290</v>
      </c>
      <c r="B2056" s="39" t="s">
        <v>2288</v>
      </c>
      <c r="C2056" s="38" t="s">
        <v>2042</v>
      </c>
      <c r="D2056" s="36"/>
      <c r="F2056"/>
    </row>
    <row r="2057" spans="1:10" x14ac:dyDescent="0.25">
      <c r="A2057" s="39">
        <v>3291</v>
      </c>
      <c r="B2057" s="39" t="s">
        <v>2284</v>
      </c>
      <c r="C2057" s="38" t="s">
        <v>2043</v>
      </c>
      <c r="D2057" s="36"/>
      <c r="F2057"/>
    </row>
    <row r="2058" spans="1:10" ht="30" x14ac:dyDescent="0.25">
      <c r="A2058" s="39">
        <v>3292</v>
      </c>
      <c r="B2058" s="39" t="s">
        <v>2286</v>
      </c>
      <c r="C2058" s="38" t="s">
        <v>2044</v>
      </c>
      <c r="D2058" s="36"/>
      <c r="F2058"/>
    </row>
    <row r="2059" spans="1:10" ht="30" x14ac:dyDescent="0.25">
      <c r="A2059" s="39">
        <v>3293</v>
      </c>
      <c r="B2059" s="39" t="s">
        <v>2288</v>
      </c>
      <c r="C2059" s="38" t="s">
        <v>2045</v>
      </c>
      <c r="D2059" s="36"/>
      <c r="F2059"/>
    </row>
    <row r="2060" spans="1:10" ht="45" x14ac:dyDescent="0.25">
      <c r="A2060" s="39">
        <v>3294</v>
      </c>
      <c r="B2060" s="39" t="s">
        <v>2288</v>
      </c>
      <c r="C2060" s="38" t="s">
        <v>2046</v>
      </c>
      <c r="D2060" s="36"/>
      <c r="F2060"/>
    </row>
    <row r="2061" spans="1:10" ht="75" x14ac:dyDescent="0.25">
      <c r="A2061" s="39">
        <v>3295</v>
      </c>
      <c r="B2061" s="39" t="s">
        <v>3142</v>
      </c>
      <c r="C2061" s="38" t="s">
        <v>2047</v>
      </c>
      <c r="D2061" s="37" t="s">
        <v>32</v>
      </c>
      <c r="E2061" s="39" t="s">
        <v>3142</v>
      </c>
      <c r="F2061" s="38" t="s">
        <v>2048</v>
      </c>
      <c r="G2061" s="39" t="s">
        <v>3142</v>
      </c>
      <c r="H2061" s="38" t="s">
        <v>2049</v>
      </c>
      <c r="I2061" s="38" t="s">
        <v>2050</v>
      </c>
      <c r="J2061" s="37" t="s">
        <v>32</v>
      </c>
    </row>
    <row r="2062" spans="1:10" ht="44.25" customHeight="1" x14ac:dyDescent="0.25">
      <c r="A2062" s="39">
        <v>3295</v>
      </c>
      <c r="B2062" s="39" t="s">
        <v>3142</v>
      </c>
      <c r="F2062"/>
    </row>
    <row r="2063" spans="1:10" ht="30" x14ac:dyDescent="0.25">
      <c r="A2063" s="39">
        <v>3296</v>
      </c>
      <c r="B2063" s="39" t="s">
        <v>3140</v>
      </c>
      <c r="C2063" s="38" t="s">
        <v>2051</v>
      </c>
      <c r="D2063" s="36"/>
      <c r="F2063"/>
    </row>
    <row r="2064" spans="1:10" ht="45" x14ac:dyDescent="0.25">
      <c r="A2064" s="39">
        <v>3297</v>
      </c>
      <c r="B2064" s="39" t="s">
        <v>3140</v>
      </c>
      <c r="C2064" s="38" t="s">
        <v>2052</v>
      </c>
      <c r="D2064" s="36"/>
      <c r="F2064"/>
    </row>
    <row r="2065" spans="1:6" ht="45" x14ac:dyDescent="0.25">
      <c r="A2065" s="39">
        <v>3298</v>
      </c>
      <c r="B2065" s="39" t="s">
        <v>3140</v>
      </c>
      <c r="C2065" s="38" t="s">
        <v>2053</v>
      </c>
      <c r="D2065" s="36"/>
      <c r="F2065"/>
    </row>
    <row r="2066" spans="1:6" ht="45" x14ac:dyDescent="0.25">
      <c r="A2066" s="39">
        <v>3299</v>
      </c>
      <c r="B2066" s="39" t="s">
        <v>3140</v>
      </c>
      <c r="C2066" s="38" t="s">
        <v>2054</v>
      </c>
      <c r="D2066" s="36"/>
      <c r="F2066"/>
    </row>
    <row r="2067" spans="1:6" ht="45" x14ac:dyDescent="0.25">
      <c r="A2067" s="39">
        <v>3300</v>
      </c>
      <c r="B2067" s="39" t="s">
        <v>3140</v>
      </c>
      <c r="C2067" s="38" t="s">
        <v>2055</v>
      </c>
      <c r="D2067" s="36"/>
      <c r="F2067"/>
    </row>
    <row r="2068" spans="1:6" ht="30" x14ac:dyDescent="0.25">
      <c r="A2068" s="39">
        <v>3301</v>
      </c>
      <c r="B2068" s="39" t="s">
        <v>3141</v>
      </c>
      <c r="C2068" s="38" t="s">
        <v>2056</v>
      </c>
      <c r="D2068" s="36"/>
      <c r="F2068"/>
    </row>
    <row r="2069" spans="1:6" x14ac:dyDescent="0.25">
      <c r="A2069" s="39">
        <v>3302</v>
      </c>
      <c r="B2069" s="39" t="s">
        <v>2288</v>
      </c>
      <c r="C2069" s="38" t="s">
        <v>2057</v>
      </c>
      <c r="D2069" s="36"/>
      <c r="F2069"/>
    </row>
    <row r="2070" spans="1:6" ht="30" x14ac:dyDescent="0.25">
      <c r="A2070" s="39">
        <v>3303</v>
      </c>
      <c r="B2070" s="39" t="s">
        <v>3140</v>
      </c>
      <c r="C2070" s="38" t="s">
        <v>2058</v>
      </c>
      <c r="D2070" s="36"/>
    </row>
    <row r="2071" spans="1:6" x14ac:dyDescent="0.25">
      <c r="A2071" s="39">
        <v>3304</v>
      </c>
      <c r="B2071" s="39" t="s">
        <v>3140</v>
      </c>
      <c r="C2071" s="38" t="s">
        <v>2059</v>
      </c>
      <c r="D2071" s="36"/>
      <c r="F2071"/>
    </row>
    <row r="2072" spans="1:6" ht="30" x14ac:dyDescent="0.25">
      <c r="A2072" s="39">
        <v>3305</v>
      </c>
      <c r="B2072" s="39" t="s">
        <v>3140</v>
      </c>
      <c r="C2072" s="38" t="s">
        <v>2060</v>
      </c>
      <c r="D2072" s="36"/>
      <c r="F2072"/>
    </row>
    <row r="2073" spans="1:6" ht="30" x14ac:dyDescent="0.25">
      <c r="A2073" s="39">
        <v>3306</v>
      </c>
      <c r="B2073" s="39" t="s">
        <v>3140</v>
      </c>
      <c r="C2073" s="38" t="s">
        <v>2061</v>
      </c>
      <c r="D2073" s="36"/>
      <c r="F2073"/>
    </row>
    <row r="2074" spans="1:6" ht="30" x14ac:dyDescent="0.25">
      <c r="A2074" s="39">
        <v>3307</v>
      </c>
      <c r="B2074" s="39" t="s">
        <v>3140</v>
      </c>
      <c r="C2074" s="38" t="s">
        <v>2062</v>
      </c>
      <c r="D2074" s="36"/>
      <c r="F2074"/>
    </row>
    <row r="2075" spans="1:6" x14ac:dyDescent="0.25">
      <c r="A2075" s="39">
        <v>3308</v>
      </c>
      <c r="B2075" s="39" t="s">
        <v>3140</v>
      </c>
      <c r="C2075" s="38" t="s">
        <v>2063</v>
      </c>
      <c r="D2075" s="36"/>
      <c r="F2075"/>
    </row>
    <row r="2076" spans="1:6" ht="30" x14ac:dyDescent="0.25">
      <c r="A2076" s="39">
        <v>3309</v>
      </c>
      <c r="B2076" s="39" t="s">
        <v>3140</v>
      </c>
      <c r="C2076" s="38" t="s">
        <v>2064</v>
      </c>
      <c r="F2076"/>
    </row>
    <row r="2077" spans="1:6" ht="30" x14ac:dyDescent="0.25">
      <c r="A2077" s="39">
        <v>3310</v>
      </c>
      <c r="B2077" s="39" t="s">
        <v>3140</v>
      </c>
      <c r="C2077" s="38" t="s">
        <v>2065</v>
      </c>
      <c r="F2077"/>
    </row>
    <row r="2078" spans="1:6" ht="30" x14ac:dyDescent="0.25">
      <c r="A2078" s="39">
        <v>3311</v>
      </c>
      <c r="B2078" s="39" t="s">
        <v>3140</v>
      </c>
      <c r="C2078" s="38" t="s">
        <v>2066</v>
      </c>
      <c r="F2078"/>
    </row>
    <row r="2079" spans="1:6" ht="30" x14ac:dyDescent="0.25">
      <c r="A2079" s="39">
        <v>3312</v>
      </c>
      <c r="B2079" s="39" t="s">
        <v>3140</v>
      </c>
      <c r="C2079" s="38" t="s">
        <v>2067</v>
      </c>
      <c r="F2079"/>
    </row>
    <row r="2080" spans="1:6" ht="30" x14ac:dyDescent="0.25">
      <c r="A2080" s="39">
        <v>3313</v>
      </c>
      <c r="B2080" s="39" t="s">
        <v>2283</v>
      </c>
      <c r="C2080" s="38" t="s">
        <v>2068</v>
      </c>
      <c r="F2080"/>
    </row>
    <row r="2081" spans="1:6" ht="45" x14ac:dyDescent="0.25">
      <c r="A2081" s="39">
        <v>3314</v>
      </c>
      <c r="B2081" s="39" t="s">
        <v>3143</v>
      </c>
      <c r="C2081" s="38" t="s">
        <v>2069</v>
      </c>
      <c r="F2081"/>
    </row>
    <row r="2082" spans="1:6" ht="30" x14ac:dyDescent="0.25">
      <c r="A2082" s="39">
        <v>3315</v>
      </c>
      <c r="B2082" s="39" t="s">
        <v>2288</v>
      </c>
      <c r="C2082" s="38" t="s">
        <v>2070</v>
      </c>
      <c r="F2082"/>
    </row>
    <row r="2083" spans="1:6" ht="30" x14ac:dyDescent="0.25">
      <c r="A2083" s="39">
        <v>3316</v>
      </c>
      <c r="B2083" s="39" t="s">
        <v>3143</v>
      </c>
      <c r="C2083" s="38" t="s">
        <v>2305</v>
      </c>
      <c r="F2083"/>
    </row>
    <row r="2084" spans="1:6" ht="45" x14ac:dyDescent="0.25">
      <c r="A2084" s="39">
        <v>3317</v>
      </c>
      <c r="B2084" s="39" t="s">
        <v>3138</v>
      </c>
      <c r="C2084" s="38" t="s">
        <v>2306</v>
      </c>
      <c r="F2084"/>
    </row>
    <row r="2085" spans="1:6" ht="60" x14ac:dyDescent="0.25">
      <c r="A2085" s="39">
        <v>3318</v>
      </c>
      <c r="B2085" s="39" t="s">
        <v>3140</v>
      </c>
      <c r="C2085" s="38" t="s">
        <v>2307</v>
      </c>
      <c r="F2085"/>
    </row>
    <row r="2086" spans="1:6" ht="60" x14ac:dyDescent="0.25">
      <c r="A2086" s="39">
        <v>3319</v>
      </c>
      <c r="B2086" s="39" t="s">
        <v>3138</v>
      </c>
      <c r="C2086" s="38" t="s">
        <v>2308</v>
      </c>
      <c r="F2086"/>
    </row>
    <row r="2087" spans="1:6" ht="75" x14ac:dyDescent="0.25">
      <c r="A2087" s="39">
        <v>3320</v>
      </c>
      <c r="B2087" s="39" t="s">
        <v>3141</v>
      </c>
      <c r="C2087" s="38" t="s">
        <v>2071</v>
      </c>
      <c r="F2087"/>
    </row>
    <row r="2088" spans="1:6" ht="60" x14ac:dyDescent="0.25">
      <c r="A2088" s="39">
        <v>3321</v>
      </c>
      <c r="B2088" s="39" t="s">
        <v>3146</v>
      </c>
      <c r="C2088" s="38" t="s">
        <v>2072</v>
      </c>
      <c r="F2088"/>
    </row>
    <row r="2089" spans="1:6" ht="60" x14ac:dyDescent="0.25">
      <c r="A2089" s="39">
        <v>3322</v>
      </c>
      <c r="B2089" s="39" t="s">
        <v>3146</v>
      </c>
      <c r="C2089" s="38" t="s">
        <v>2073</v>
      </c>
      <c r="F2089"/>
    </row>
    <row r="2090" spans="1:6" ht="45" x14ac:dyDescent="0.25">
      <c r="A2090" s="39">
        <v>3323</v>
      </c>
      <c r="B2090" s="39" t="s">
        <v>3146</v>
      </c>
      <c r="C2090" s="38" t="s">
        <v>2074</v>
      </c>
      <c r="F2090"/>
    </row>
    <row r="2091" spans="1:6" ht="45" x14ac:dyDescent="0.25">
      <c r="A2091" s="39">
        <v>3324</v>
      </c>
      <c r="B2091" s="39" t="s">
        <v>3146</v>
      </c>
      <c r="C2091" s="38" t="s">
        <v>2075</v>
      </c>
      <c r="F2091"/>
    </row>
    <row r="2092" spans="1:6" ht="45" x14ac:dyDescent="0.25">
      <c r="A2092" s="39">
        <v>3325</v>
      </c>
      <c r="B2092" s="39" t="s">
        <v>3146</v>
      </c>
      <c r="C2092" s="38" t="s">
        <v>2076</v>
      </c>
      <c r="D2092" s="36"/>
      <c r="F2092"/>
    </row>
    <row r="2093" spans="1:6" ht="60" x14ac:dyDescent="0.25">
      <c r="A2093" s="39">
        <v>3326</v>
      </c>
      <c r="B2093" s="39" t="s">
        <v>3146</v>
      </c>
      <c r="C2093" s="38" t="s">
        <v>2077</v>
      </c>
      <c r="D2093" s="36"/>
      <c r="F2093"/>
    </row>
    <row r="2094" spans="1:6" ht="45" x14ac:dyDescent="0.25">
      <c r="A2094" s="39">
        <v>3327</v>
      </c>
      <c r="B2094" s="39" t="s">
        <v>3146</v>
      </c>
      <c r="C2094" s="38" t="s">
        <v>2078</v>
      </c>
      <c r="D2094" s="36"/>
      <c r="F2094"/>
    </row>
    <row r="2095" spans="1:6" ht="30" x14ac:dyDescent="0.25">
      <c r="A2095" s="39">
        <v>3328</v>
      </c>
      <c r="B2095" s="39" t="s">
        <v>3146</v>
      </c>
      <c r="C2095" s="38" t="s">
        <v>2079</v>
      </c>
      <c r="D2095" s="36"/>
      <c r="F2095"/>
    </row>
    <row r="2096" spans="1:6" ht="30" x14ac:dyDescent="0.25">
      <c r="A2096" s="39">
        <v>3329</v>
      </c>
      <c r="B2096" s="39" t="s">
        <v>3146</v>
      </c>
      <c r="C2096" s="38" t="s">
        <v>2080</v>
      </c>
      <c r="D2096" s="36"/>
      <c r="F2096"/>
    </row>
    <row r="2097" spans="1:10" ht="30" x14ac:dyDescent="0.25">
      <c r="A2097" s="39">
        <v>3330</v>
      </c>
      <c r="B2097" s="39" t="s">
        <v>3146</v>
      </c>
      <c r="C2097" s="38" t="s">
        <v>2081</v>
      </c>
      <c r="D2097" s="36"/>
      <c r="F2097"/>
    </row>
    <row r="2098" spans="1:10" ht="45" x14ac:dyDescent="0.25">
      <c r="A2098" s="39">
        <v>3331</v>
      </c>
      <c r="B2098" s="39" t="s">
        <v>3146</v>
      </c>
      <c r="C2098" s="38" t="s">
        <v>2082</v>
      </c>
      <c r="D2098" s="36"/>
      <c r="F2098"/>
    </row>
    <row r="2099" spans="1:10" ht="60" x14ac:dyDescent="0.25">
      <c r="A2099" s="39">
        <v>3332</v>
      </c>
      <c r="B2099" s="39" t="s">
        <v>3146</v>
      </c>
      <c r="C2099" s="38" t="s">
        <v>2083</v>
      </c>
      <c r="D2099" s="36"/>
      <c r="F2099"/>
    </row>
    <row r="2100" spans="1:10" ht="45" x14ac:dyDescent="0.25">
      <c r="A2100" s="39">
        <v>3333</v>
      </c>
      <c r="B2100" s="39" t="s">
        <v>3146</v>
      </c>
      <c r="C2100" s="38" t="s">
        <v>2084</v>
      </c>
      <c r="D2100" s="36"/>
      <c r="F2100"/>
    </row>
    <row r="2101" spans="1:10" ht="60" x14ac:dyDescent="0.25">
      <c r="A2101" s="39">
        <v>3334</v>
      </c>
      <c r="B2101" s="39" t="s">
        <v>3143</v>
      </c>
      <c r="C2101" s="38" t="s">
        <v>2085</v>
      </c>
      <c r="D2101" s="36"/>
      <c r="F2101"/>
    </row>
    <row r="2102" spans="1:10" ht="60" x14ac:dyDescent="0.25">
      <c r="A2102" s="39">
        <v>3335</v>
      </c>
      <c r="B2102" s="39" t="s">
        <v>3143</v>
      </c>
      <c r="C2102" s="38" t="s">
        <v>2086</v>
      </c>
      <c r="D2102" s="36"/>
      <c r="F2102"/>
    </row>
    <row r="2103" spans="1:10" ht="60" x14ac:dyDescent="0.25">
      <c r="A2103" s="39">
        <v>3336</v>
      </c>
      <c r="B2103" s="39" t="s">
        <v>3142</v>
      </c>
      <c r="C2103" s="38" t="s">
        <v>2087</v>
      </c>
      <c r="D2103" s="37" t="s">
        <v>32</v>
      </c>
      <c r="E2103" s="39" t="s">
        <v>3142</v>
      </c>
      <c r="F2103" s="38" t="s">
        <v>2088</v>
      </c>
      <c r="G2103" s="39" t="s">
        <v>3143</v>
      </c>
      <c r="H2103" s="38" t="s">
        <v>2115</v>
      </c>
      <c r="I2103" s="39" t="s">
        <v>3143</v>
      </c>
      <c r="J2103" s="38" t="s">
        <v>2116</v>
      </c>
    </row>
    <row r="2104" spans="1:10" ht="105" x14ac:dyDescent="0.25">
      <c r="A2104" s="39">
        <v>3337</v>
      </c>
      <c r="B2104" s="39" t="s">
        <v>3140</v>
      </c>
      <c r="C2104" s="38" t="s">
        <v>2089</v>
      </c>
      <c r="D2104" s="36"/>
      <c r="F2104"/>
    </row>
    <row r="2105" spans="1:10" ht="90" x14ac:dyDescent="0.25">
      <c r="A2105" s="39">
        <v>3338</v>
      </c>
      <c r="B2105" s="39" t="s">
        <v>3140</v>
      </c>
      <c r="C2105" s="38" t="s">
        <v>2090</v>
      </c>
      <c r="D2105" s="36"/>
      <c r="F2105"/>
    </row>
    <row r="2106" spans="1:10" ht="90" x14ac:dyDescent="0.25">
      <c r="A2106" s="39">
        <v>3339</v>
      </c>
      <c r="B2106" s="39" t="s">
        <v>3140</v>
      </c>
      <c r="C2106" s="38" t="s">
        <v>2091</v>
      </c>
      <c r="D2106" s="36"/>
      <c r="F2106"/>
    </row>
    <row r="2107" spans="1:10" ht="90" x14ac:dyDescent="0.25">
      <c r="A2107" s="39">
        <v>3340</v>
      </c>
      <c r="B2107" s="39" t="s">
        <v>3140</v>
      </c>
      <c r="C2107" s="38" t="s">
        <v>2092</v>
      </c>
      <c r="F2107"/>
    </row>
    <row r="2108" spans="1:10" x14ac:dyDescent="0.25">
      <c r="A2108" s="39">
        <v>3341</v>
      </c>
      <c r="B2108" s="39" t="s">
        <v>3138</v>
      </c>
      <c r="C2108" s="38" t="s">
        <v>2093</v>
      </c>
      <c r="F2108"/>
    </row>
    <row r="2109" spans="1:10" x14ac:dyDescent="0.25">
      <c r="A2109" s="39">
        <v>3342</v>
      </c>
      <c r="B2109" s="39" t="s">
        <v>2283</v>
      </c>
      <c r="C2109" s="38" t="s">
        <v>2094</v>
      </c>
      <c r="F2109"/>
    </row>
    <row r="2110" spans="1:10" ht="60" x14ac:dyDescent="0.25">
      <c r="A2110" s="39">
        <v>3343</v>
      </c>
      <c r="B2110" s="39" t="s">
        <v>3142</v>
      </c>
      <c r="C2110" s="38" t="s">
        <v>2095</v>
      </c>
      <c r="F2110"/>
    </row>
    <row r="2111" spans="1:10" ht="60" x14ac:dyDescent="0.25">
      <c r="A2111" s="39">
        <v>3344</v>
      </c>
      <c r="B2111" s="39" t="s">
        <v>3138</v>
      </c>
      <c r="C2111" s="38" t="s">
        <v>2096</v>
      </c>
      <c r="F2111"/>
    </row>
    <row r="2112" spans="1:10" ht="30" x14ac:dyDescent="0.25">
      <c r="A2112" s="39">
        <v>3345</v>
      </c>
      <c r="B2112" s="39" t="s">
        <v>2288</v>
      </c>
      <c r="C2112" s="38" t="s">
        <v>2097</v>
      </c>
      <c r="F2112"/>
    </row>
    <row r="2113" spans="1:6" ht="45" x14ac:dyDescent="0.25">
      <c r="A2113" s="39">
        <v>3346</v>
      </c>
      <c r="B2113" s="39" t="s">
        <v>3142</v>
      </c>
      <c r="C2113" s="38" t="s">
        <v>2098</v>
      </c>
      <c r="F2113"/>
    </row>
    <row r="2114" spans="1:6" ht="75" x14ac:dyDescent="0.25">
      <c r="A2114" s="39">
        <v>3347</v>
      </c>
      <c r="B2114" s="39" t="s">
        <v>2288</v>
      </c>
      <c r="C2114" s="38" t="s">
        <v>2099</v>
      </c>
      <c r="F2114"/>
    </row>
    <row r="2115" spans="1:6" ht="30" x14ac:dyDescent="0.25">
      <c r="A2115" s="39">
        <v>3348</v>
      </c>
      <c r="B2115" s="39" t="s">
        <v>2288</v>
      </c>
      <c r="C2115" s="38" t="s">
        <v>2100</v>
      </c>
      <c r="F2115"/>
    </row>
    <row r="2116" spans="1:6" x14ac:dyDescent="0.25">
      <c r="A2116" s="39">
        <v>3349</v>
      </c>
      <c r="B2116" s="39" t="s">
        <v>2288</v>
      </c>
      <c r="C2116" s="38" t="s">
        <v>2101</v>
      </c>
      <c r="F2116"/>
    </row>
    <row r="2117" spans="1:6" ht="45" x14ac:dyDescent="0.25">
      <c r="A2117" s="39">
        <v>3350</v>
      </c>
      <c r="B2117" s="39" t="s">
        <v>3142</v>
      </c>
      <c r="C2117" s="38" t="s">
        <v>2102</v>
      </c>
      <c r="F2117"/>
    </row>
    <row r="2118" spans="1:6" ht="60" x14ac:dyDescent="0.25">
      <c r="A2118" s="39">
        <v>3351</v>
      </c>
      <c r="B2118" s="39" t="s">
        <v>2288</v>
      </c>
      <c r="C2118" s="38" t="s">
        <v>2103</v>
      </c>
      <c r="F2118"/>
    </row>
    <row r="2119" spans="1:6" x14ac:dyDescent="0.25">
      <c r="A2119" s="39">
        <v>3352</v>
      </c>
      <c r="B2119" s="39" t="s">
        <v>2288</v>
      </c>
      <c r="C2119" s="38" t="s">
        <v>2104</v>
      </c>
      <c r="F2119"/>
    </row>
    <row r="2120" spans="1:6" ht="60" x14ac:dyDescent="0.25">
      <c r="A2120" s="39">
        <v>3353</v>
      </c>
      <c r="B2120" s="39" t="s">
        <v>3140</v>
      </c>
      <c r="C2120" s="38" t="s">
        <v>2105</v>
      </c>
      <c r="F2120"/>
    </row>
    <row r="2121" spans="1:6" ht="30" x14ac:dyDescent="0.25">
      <c r="A2121" s="39">
        <v>3354</v>
      </c>
      <c r="B2121" s="39" t="s">
        <v>3140</v>
      </c>
      <c r="C2121" s="38" t="s">
        <v>2106</v>
      </c>
      <c r="F2121"/>
    </row>
    <row r="2122" spans="1:6" ht="30" x14ac:dyDescent="0.25">
      <c r="A2122" s="39">
        <v>3355</v>
      </c>
      <c r="B2122" s="39" t="s">
        <v>3140</v>
      </c>
      <c r="C2122" s="38" t="s">
        <v>2107</v>
      </c>
      <c r="F2122"/>
    </row>
    <row r="2123" spans="1:6" x14ac:dyDescent="0.25">
      <c r="A2123" s="39">
        <v>3356</v>
      </c>
      <c r="B2123" s="39" t="s">
        <v>2287</v>
      </c>
      <c r="C2123" s="38" t="s">
        <v>2108</v>
      </c>
      <c r="D2123" s="36"/>
    </row>
    <row r="2124" spans="1:6" ht="60" x14ac:dyDescent="0.25">
      <c r="A2124" s="39">
        <v>3357</v>
      </c>
      <c r="B2124" s="39" t="s">
        <v>3142</v>
      </c>
      <c r="C2124" s="38" t="s">
        <v>2109</v>
      </c>
      <c r="D2124" s="36"/>
      <c r="F2124"/>
    </row>
    <row r="2125" spans="1:6" ht="45" x14ac:dyDescent="0.25">
      <c r="A2125" s="39">
        <v>3358</v>
      </c>
      <c r="B2125" s="39" t="s">
        <v>3140</v>
      </c>
      <c r="C2125" s="38" t="s">
        <v>2110</v>
      </c>
      <c r="D2125" s="36"/>
    </row>
    <row r="2126" spans="1:6" ht="30" x14ac:dyDescent="0.25">
      <c r="A2126" s="39">
        <v>3359</v>
      </c>
      <c r="B2126" s="39" t="s">
        <v>3143</v>
      </c>
      <c r="C2126" s="38" t="s">
        <v>2111</v>
      </c>
      <c r="D2126" s="36"/>
      <c r="F2126"/>
    </row>
    <row r="2127" spans="1:6" x14ac:dyDescent="0.25">
      <c r="A2127" s="39">
        <v>3360</v>
      </c>
      <c r="B2127" s="39" t="s">
        <v>3138</v>
      </c>
      <c r="C2127" s="38" t="s">
        <v>2112</v>
      </c>
      <c r="D2127" s="36"/>
      <c r="F2127"/>
    </row>
    <row r="2128" spans="1:6" x14ac:dyDescent="0.25">
      <c r="A2128" s="39">
        <v>3361</v>
      </c>
      <c r="B2128" s="39" t="s">
        <v>2288</v>
      </c>
      <c r="C2128" s="38" t="s">
        <v>2113</v>
      </c>
      <c r="D2128" s="36"/>
      <c r="F2128"/>
    </row>
    <row r="2129" spans="1:10" ht="30" x14ac:dyDescent="0.25">
      <c r="A2129" s="39">
        <v>3362</v>
      </c>
      <c r="B2129" s="39" t="s">
        <v>2288</v>
      </c>
      <c r="C2129" s="38" t="s">
        <v>2114</v>
      </c>
      <c r="D2129" s="36"/>
      <c r="F2129"/>
    </row>
    <row r="2130" spans="1:10" ht="45" x14ac:dyDescent="0.25">
      <c r="A2130" s="39">
        <v>3364</v>
      </c>
      <c r="B2130" s="39" t="s">
        <v>3138</v>
      </c>
      <c r="C2130" s="38" t="s">
        <v>2117</v>
      </c>
      <c r="D2130" s="36"/>
      <c r="F2130"/>
    </row>
    <row r="2131" spans="1:10" ht="60" x14ac:dyDescent="0.25">
      <c r="A2131" s="39">
        <v>3365</v>
      </c>
      <c r="B2131" s="39" t="s">
        <v>3138</v>
      </c>
      <c r="C2131" s="38" t="s">
        <v>2118</v>
      </c>
      <c r="D2131" s="36"/>
      <c r="F2131"/>
    </row>
    <row r="2132" spans="1:10" ht="45" x14ac:dyDescent="0.25">
      <c r="A2132" s="39">
        <v>3366</v>
      </c>
      <c r="B2132" s="39" t="s">
        <v>3138</v>
      </c>
      <c r="C2132" s="38" t="s">
        <v>2119</v>
      </c>
      <c r="D2132" s="36"/>
      <c r="F2132"/>
    </row>
    <row r="2133" spans="1:10" ht="45" x14ac:dyDescent="0.25">
      <c r="A2133" s="39">
        <v>3367</v>
      </c>
      <c r="B2133" s="39" t="s">
        <v>3138</v>
      </c>
      <c r="C2133" s="38" t="s">
        <v>2120</v>
      </c>
      <c r="D2133" s="36"/>
      <c r="F2133"/>
    </row>
    <row r="2134" spans="1:10" ht="60" x14ac:dyDescent="0.25">
      <c r="A2134" s="39">
        <v>3368</v>
      </c>
      <c r="B2134" s="39" t="s">
        <v>3138</v>
      </c>
      <c r="C2134" s="38" t="s">
        <v>2121</v>
      </c>
      <c r="D2134" s="36"/>
      <c r="F2134"/>
    </row>
    <row r="2135" spans="1:10" ht="60" x14ac:dyDescent="0.25">
      <c r="A2135" s="39">
        <v>3369</v>
      </c>
      <c r="B2135" s="39" t="s">
        <v>3138</v>
      </c>
      <c r="C2135" s="38" t="s">
        <v>2122</v>
      </c>
      <c r="D2135" s="36"/>
      <c r="F2135"/>
    </row>
    <row r="2136" spans="1:10" ht="45" x14ac:dyDescent="0.25">
      <c r="A2136" s="39">
        <v>3370</v>
      </c>
      <c r="B2136" s="39" t="s">
        <v>3138</v>
      </c>
      <c r="C2136" s="38" t="s">
        <v>2123</v>
      </c>
      <c r="D2136" s="36"/>
      <c r="F2136"/>
    </row>
    <row r="2137" spans="1:10" x14ac:dyDescent="0.25">
      <c r="A2137" s="39">
        <v>3371</v>
      </c>
      <c r="B2137" s="39" t="s">
        <v>3142</v>
      </c>
      <c r="C2137" s="38" t="s">
        <v>2124</v>
      </c>
      <c r="D2137" s="36"/>
      <c r="F2137"/>
    </row>
    <row r="2138" spans="1:10" ht="45" x14ac:dyDescent="0.25">
      <c r="A2138" s="39">
        <v>3372</v>
      </c>
      <c r="B2138" s="39" t="s">
        <v>2284</v>
      </c>
      <c r="C2138" s="38" t="s">
        <v>2125</v>
      </c>
      <c r="D2138" s="36"/>
      <c r="F2138"/>
    </row>
    <row r="2139" spans="1:10" x14ac:dyDescent="0.25">
      <c r="A2139" s="39">
        <v>3373</v>
      </c>
      <c r="B2139" s="39" t="s">
        <v>2284</v>
      </c>
      <c r="C2139" s="38" t="s">
        <v>2126</v>
      </c>
      <c r="D2139" s="37" t="s">
        <v>32</v>
      </c>
      <c r="E2139" s="39" t="s">
        <v>2284</v>
      </c>
      <c r="F2139" s="38" t="s">
        <v>2127</v>
      </c>
    </row>
    <row r="2140" spans="1:10" x14ac:dyDescent="0.25">
      <c r="A2140" s="39">
        <v>3374</v>
      </c>
      <c r="B2140" s="39" t="s">
        <v>2282</v>
      </c>
      <c r="C2140" s="38" t="s">
        <v>2128</v>
      </c>
      <c r="D2140" s="36"/>
      <c r="F2140"/>
    </row>
    <row r="2141" spans="1:10" ht="90" x14ac:dyDescent="0.25">
      <c r="A2141" s="39">
        <v>3375</v>
      </c>
      <c r="B2141" s="39" t="s">
        <v>2287</v>
      </c>
      <c r="C2141" s="38" t="s">
        <v>2129</v>
      </c>
      <c r="D2141" s="37" t="s">
        <v>32</v>
      </c>
      <c r="E2141" s="39" t="s">
        <v>2287</v>
      </c>
      <c r="F2141" s="38" t="s">
        <v>2130</v>
      </c>
      <c r="G2141" s="39" t="s">
        <v>2287</v>
      </c>
      <c r="H2141" s="38" t="s">
        <v>3148</v>
      </c>
      <c r="I2141" s="39" t="s">
        <v>2287</v>
      </c>
      <c r="J2141" s="38" t="s">
        <v>3149</v>
      </c>
    </row>
    <row r="2142" spans="1:10" ht="30" x14ac:dyDescent="0.25">
      <c r="A2142" s="39">
        <v>3376</v>
      </c>
      <c r="B2142" s="39" t="s">
        <v>3138</v>
      </c>
      <c r="C2142" s="38" t="s">
        <v>2131</v>
      </c>
      <c r="D2142" s="36"/>
      <c r="F2142"/>
    </row>
    <row r="2143" spans="1:10" ht="30" x14ac:dyDescent="0.25">
      <c r="A2143" s="39">
        <v>3377</v>
      </c>
      <c r="B2143" s="39" t="s">
        <v>2287</v>
      </c>
      <c r="C2143" s="38" t="s">
        <v>2132</v>
      </c>
      <c r="D2143" s="36"/>
    </row>
    <row r="2144" spans="1:10" ht="45" x14ac:dyDescent="0.25">
      <c r="A2144" s="39">
        <v>3378</v>
      </c>
      <c r="B2144" s="39" t="s">
        <v>2287</v>
      </c>
      <c r="C2144" s="38" t="s">
        <v>2133</v>
      </c>
      <c r="D2144" s="37" t="s">
        <v>32</v>
      </c>
      <c r="E2144" s="39" t="s">
        <v>2287</v>
      </c>
      <c r="F2144" s="38" t="s">
        <v>2134</v>
      </c>
    </row>
    <row r="2145" spans="1:14" ht="30" x14ac:dyDescent="0.25">
      <c r="A2145" s="39">
        <v>3379</v>
      </c>
      <c r="B2145" s="39" t="s">
        <v>3142</v>
      </c>
      <c r="C2145" s="38" t="s">
        <v>2135</v>
      </c>
      <c r="D2145" s="36"/>
      <c r="F2145"/>
    </row>
    <row r="2146" spans="1:14" ht="30" x14ac:dyDescent="0.25">
      <c r="A2146" s="39">
        <v>3380</v>
      </c>
      <c r="B2146" s="39" t="s">
        <v>3138</v>
      </c>
      <c r="C2146" s="38" t="s">
        <v>2136</v>
      </c>
      <c r="D2146" s="36"/>
      <c r="F2146"/>
    </row>
    <row r="2147" spans="1:14" ht="90" x14ac:dyDescent="0.25">
      <c r="A2147" s="39">
        <v>3381</v>
      </c>
      <c r="B2147" s="39" t="s">
        <v>2288</v>
      </c>
      <c r="C2147" s="38" t="s">
        <v>2269</v>
      </c>
      <c r="D2147" s="37" t="s">
        <v>32</v>
      </c>
      <c r="E2147" s="39" t="s">
        <v>2288</v>
      </c>
      <c r="F2147" s="38" t="s">
        <v>2270</v>
      </c>
    </row>
    <row r="2148" spans="1:14" ht="90" x14ac:dyDescent="0.25">
      <c r="A2148" s="39">
        <v>3382</v>
      </c>
      <c r="B2148" s="39" t="s">
        <v>2288</v>
      </c>
      <c r="C2148" s="38" t="s">
        <v>2271</v>
      </c>
      <c r="D2148" s="37" t="s">
        <v>32</v>
      </c>
      <c r="E2148" s="39" t="s">
        <v>2288</v>
      </c>
      <c r="F2148" s="38" t="s">
        <v>2272</v>
      </c>
    </row>
    <row r="2149" spans="1:14" ht="90" x14ac:dyDescent="0.25">
      <c r="A2149" s="39">
        <v>3383</v>
      </c>
      <c r="B2149" s="39" t="s">
        <v>2288</v>
      </c>
      <c r="C2149" s="38" t="s">
        <v>2273</v>
      </c>
      <c r="D2149" s="36"/>
      <c r="F2149"/>
    </row>
    <row r="2150" spans="1:14" ht="90" x14ac:dyDescent="0.25">
      <c r="A2150" s="39">
        <v>3384</v>
      </c>
      <c r="B2150" s="39" t="s">
        <v>2288</v>
      </c>
      <c r="C2150" s="38" t="s">
        <v>2274</v>
      </c>
      <c r="D2150" s="36"/>
      <c r="F2150"/>
    </row>
    <row r="2151" spans="1:14" ht="105" x14ac:dyDescent="0.25">
      <c r="A2151" s="39">
        <v>3385</v>
      </c>
      <c r="B2151" s="39" t="s">
        <v>2288</v>
      </c>
      <c r="C2151" s="38" t="s">
        <v>2275</v>
      </c>
      <c r="D2151" s="36"/>
      <c r="F2151"/>
    </row>
    <row r="2152" spans="1:14" ht="105" x14ac:dyDescent="0.25">
      <c r="A2152" s="39">
        <v>3386</v>
      </c>
      <c r="B2152" s="39" t="s">
        <v>2288</v>
      </c>
      <c r="C2152" s="38" t="s">
        <v>2276</v>
      </c>
      <c r="D2152" s="36"/>
      <c r="F2152"/>
    </row>
    <row r="2153" spans="1:14" ht="105" x14ac:dyDescent="0.25">
      <c r="A2153" s="39">
        <v>3388</v>
      </c>
      <c r="B2153" s="39" t="s">
        <v>2288</v>
      </c>
      <c r="C2153" s="38" t="s">
        <v>2277</v>
      </c>
      <c r="D2153" s="36"/>
      <c r="F2153"/>
    </row>
    <row r="2154" spans="1:14" ht="105" x14ac:dyDescent="0.25">
      <c r="A2154" s="39">
        <v>3389</v>
      </c>
      <c r="B2154" s="39" t="s">
        <v>2288</v>
      </c>
      <c r="C2154" s="38" t="s">
        <v>2278</v>
      </c>
      <c r="D2154" s="37" t="s">
        <v>32</v>
      </c>
      <c r="E2154" s="39" t="s">
        <v>2288</v>
      </c>
      <c r="F2154" s="38" t="s">
        <v>2279</v>
      </c>
    </row>
    <row r="2155" spans="1:14" ht="105" x14ac:dyDescent="0.25">
      <c r="A2155" s="39">
        <v>3390</v>
      </c>
      <c r="B2155" s="39" t="s">
        <v>2288</v>
      </c>
      <c r="C2155" s="38" t="s">
        <v>2280</v>
      </c>
      <c r="D2155" s="37" t="s">
        <v>32</v>
      </c>
      <c r="E2155" s="39" t="s">
        <v>2288</v>
      </c>
      <c r="F2155" s="38" t="s">
        <v>2281</v>
      </c>
    </row>
    <row r="2156" spans="1:14" ht="30" x14ac:dyDescent="0.25">
      <c r="A2156" s="39">
        <v>3391</v>
      </c>
      <c r="B2156" s="39" t="s">
        <v>2283</v>
      </c>
      <c r="C2156" s="38" t="s">
        <v>2137</v>
      </c>
      <c r="D2156" s="36"/>
      <c r="F2156"/>
    </row>
    <row r="2157" spans="1:14" ht="30" x14ac:dyDescent="0.25">
      <c r="A2157" s="39">
        <v>3392</v>
      </c>
      <c r="B2157" s="39" t="s">
        <v>2283</v>
      </c>
      <c r="C2157" s="38" t="s">
        <v>2138</v>
      </c>
      <c r="D2157" s="36"/>
      <c r="F2157"/>
    </row>
    <row r="2158" spans="1:14" ht="45" x14ac:dyDescent="0.25">
      <c r="A2158" s="39">
        <v>3393</v>
      </c>
      <c r="B2158" s="39" t="s">
        <v>2283</v>
      </c>
      <c r="C2158" s="38" t="s">
        <v>2139</v>
      </c>
      <c r="D2158" s="36"/>
      <c r="F2158"/>
    </row>
    <row r="2159" spans="1:14" ht="45" x14ac:dyDescent="0.25">
      <c r="A2159" s="39">
        <v>3394</v>
      </c>
      <c r="B2159" s="39" t="s">
        <v>2283</v>
      </c>
      <c r="C2159" s="38" t="s">
        <v>2140</v>
      </c>
      <c r="D2159" s="37" t="s">
        <v>32</v>
      </c>
      <c r="E2159" s="39" t="s">
        <v>2283</v>
      </c>
      <c r="F2159" s="38" t="s">
        <v>2141</v>
      </c>
    </row>
    <row r="2160" spans="1:14" ht="75" x14ac:dyDescent="0.25">
      <c r="A2160" s="42">
        <v>3395</v>
      </c>
      <c r="B2160" s="39" t="s">
        <v>2286</v>
      </c>
      <c r="C2160" s="38" t="s">
        <v>2142</v>
      </c>
      <c r="D2160" s="37" t="s">
        <v>32</v>
      </c>
      <c r="E2160" s="39" t="s">
        <v>2286</v>
      </c>
      <c r="F2160" s="38" t="s">
        <v>2143</v>
      </c>
      <c r="G2160" s="39" t="s">
        <v>2286</v>
      </c>
      <c r="H2160" s="38" t="s">
        <v>2144</v>
      </c>
      <c r="I2160" s="39" t="s">
        <v>2286</v>
      </c>
      <c r="J2160" s="38" t="s">
        <v>2145</v>
      </c>
      <c r="K2160" s="39" t="s">
        <v>2286</v>
      </c>
      <c r="L2160" s="38" t="s">
        <v>2146</v>
      </c>
      <c r="M2160" s="39" t="s">
        <v>2286</v>
      </c>
      <c r="N2160" s="38" t="s">
        <v>2147</v>
      </c>
    </row>
    <row r="2161" spans="1:8" ht="45" x14ac:dyDescent="0.25">
      <c r="A2161" s="39">
        <v>3396</v>
      </c>
      <c r="B2161" s="39" t="s">
        <v>2286</v>
      </c>
      <c r="C2161" s="38" t="s">
        <v>2148</v>
      </c>
      <c r="D2161" s="36"/>
      <c r="F2161"/>
    </row>
    <row r="2162" spans="1:8" ht="45" x14ac:dyDescent="0.25">
      <c r="A2162" s="39">
        <v>3397</v>
      </c>
      <c r="B2162" s="39" t="s">
        <v>2286</v>
      </c>
      <c r="C2162" s="38" t="s">
        <v>2149</v>
      </c>
      <c r="D2162" s="36"/>
      <c r="F2162"/>
    </row>
    <row r="2163" spans="1:8" ht="30" x14ac:dyDescent="0.25">
      <c r="A2163" s="39">
        <v>3398</v>
      </c>
      <c r="B2163" s="39" t="s">
        <v>2286</v>
      </c>
      <c r="C2163" s="38" t="s">
        <v>2150</v>
      </c>
      <c r="D2163" s="36"/>
      <c r="F2163"/>
    </row>
    <row r="2164" spans="1:8" ht="75" x14ac:dyDescent="0.25">
      <c r="A2164" s="39">
        <v>3399</v>
      </c>
      <c r="B2164" s="39" t="s">
        <v>2286</v>
      </c>
      <c r="C2164" s="38" t="s">
        <v>2151</v>
      </c>
      <c r="D2164" s="37" t="s">
        <v>32</v>
      </c>
      <c r="E2164" s="39" t="s">
        <v>2286</v>
      </c>
      <c r="F2164" s="38" t="s">
        <v>2152</v>
      </c>
      <c r="G2164" s="39" t="s">
        <v>2286</v>
      </c>
      <c r="H2164" s="38" t="s">
        <v>2153</v>
      </c>
    </row>
    <row r="2165" spans="1:8" ht="30" x14ac:dyDescent="0.25">
      <c r="A2165" s="39">
        <v>3400</v>
      </c>
      <c r="B2165" s="39" t="s">
        <v>2283</v>
      </c>
      <c r="C2165" s="38" t="s">
        <v>2154</v>
      </c>
      <c r="D2165" s="37" t="s">
        <v>32</v>
      </c>
      <c r="E2165" s="39" t="s">
        <v>2283</v>
      </c>
      <c r="F2165" s="38" t="s">
        <v>2155</v>
      </c>
    </row>
    <row r="2166" spans="1:8" x14ac:dyDescent="0.25">
      <c r="A2166" s="39">
        <v>3401</v>
      </c>
      <c r="B2166" s="39" t="s">
        <v>2286</v>
      </c>
      <c r="C2166" s="38" t="s">
        <v>2156</v>
      </c>
      <c r="D2166" s="37" t="s">
        <v>32</v>
      </c>
      <c r="E2166" s="39" t="s">
        <v>2286</v>
      </c>
      <c r="F2166" s="38" t="s">
        <v>2157</v>
      </c>
    </row>
    <row r="2167" spans="1:8" x14ac:dyDescent="0.25">
      <c r="A2167" s="39">
        <v>3402</v>
      </c>
      <c r="B2167" s="39" t="s">
        <v>2286</v>
      </c>
      <c r="C2167" s="38" t="s">
        <v>2158</v>
      </c>
      <c r="D2167" s="36"/>
    </row>
    <row r="2168" spans="1:8" ht="30" x14ac:dyDescent="0.25">
      <c r="A2168" s="39">
        <v>3403</v>
      </c>
      <c r="B2168" s="39" t="s">
        <v>2286</v>
      </c>
      <c r="C2168" s="38" t="s">
        <v>2159</v>
      </c>
      <c r="D2168" s="37" t="s">
        <v>32</v>
      </c>
      <c r="E2168" s="39" t="s">
        <v>2286</v>
      </c>
      <c r="F2168" s="38" t="s">
        <v>2160</v>
      </c>
    </row>
    <row r="2169" spans="1:8" ht="30" x14ac:dyDescent="0.25">
      <c r="A2169" s="39">
        <v>3404</v>
      </c>
      <c r="B2169" s="39" t="s">
        <v>2286</v>
      </c>
      <c r="C2169" s="38" t="s">
        <v>2161</v>
      </c>
      <c r="D2169" s="36"/>
      <c r="F2169"/>
    </row>
    <row r="2170" spans="1:8" ht="45" x14ac:dyDescent="0.25">
      <c r="A2170" s="39">
        <v>3405</v>
      </c>
      <c r="B2170" s="39" t="s">
        <v>2287</v>
      </c>
      <c r="C2170" s="38" t="s">
        <v>2162</v>
      </c>
      <c r="D2170" s="36"/>
      <c r="F2170"/>
    </row>
    <row r="2171" spans="1:8" ht="45" x14ac:dyDescent="0.25">
      <c r="A2171" s="39">
        <v>3406</v>
      </c>
      <c r="B2171" s="39" t="s">
        <v>2287</v>
      </c>
      <c r="C2171" s="38" t="s">
        <v>2163</v>
      </c>
      <c r="D2171" s="36"/>
    </row>
    <row r="2172" spans="1:8" ht="60" x14ac:dyDescent="0.25">
      <c r="A2172" s="39">
        <v>3407</v>
      </c>
      <c r="B2172" s="39" t="s">
        <v>2287</v>
      </c>
      <c r="C2172" s="38" t="s">
        <v>2164</v>
      </c>
      <c r="D2172" s="36"/>
      <c r="F2172"/>
    </row>
    <row r="2173" spans="1:8" ht="45" x14ac:dyDescent="0.25">
      <c r="A2173" s="39">
        <v>3408</v>
      </c>
      <c r="B2173" s="39" t="s">
        <v>2287</v>
      </c>
      <c r="C2173" s="38" t="s">
        <v>2165</v>
      </c>
      <c r="D2173" s="36"/>
      <c r="F2173"/>
    </row>
    <row r="2174" spans="1:8" ht="30" x14ac:dyDescent="0.25">
      <c r="A2174" s="39">
        <v>3409</v>
      </c>
      <c r="B2174" s="39" t="s">
        <v>2288</v>
      </c>
      <c r="C2174" s="38" t="s">
        <v>2166</v>
      </c>
      <c r="D2174" s="36"/>
      <c r="F2174"/>
    </row>
    <row r="2175" spans="1:8" ht="45" x14ac:dyDescent="0.25">
      <c r="A2175" s="39">
        <v>3410</v>
      </c>
      <c r="B2175" s="39" t="s">
        <v>2288</v>
      </c>
      <c r="C2175" s="38" t="s">
        <v>2167</v>
      </c>
      <c r="D2175" s="36"/>
      <c r="F2175"/>
    </row>
    <row r="2176" spans="1:8" ht="30" x14ac:dyDescent="0.25">
      <c r="A2176" s="39">
        <v>3411</v>
      </c>
      <c r="B2176" s="39" t="s">
        <v>2288</v>
      </c>
      <c r="C2176" s="38" t="s">
        <v>2168</v>
      </c>
      <c r="D2176" s="36"/>
      <c r="F2176"/>
    </row>
    <row r="2177" spans="1:6" ht="30" x14ac:dyDescent="0.25">
      <c r="A2177" s="39">
        <v>3413</v>
      </c>
      <c r="B2177" s="39" t="s">
        <v>2288</v>
      </c>
      <c r="C2177" s="38" t="s">
        <v>2169</v>
      </c>
      <c r="D2177" s="37" t="s">
        <v>32</v>
      </c>
      <c r="E2177" s="39" t="s">
        <v>2288</v>
      </c>
      <c r="F2177" s="38" t="s">
        <v>2170</v>
      </c>
    </row>
    <row r="2178" spans="1:6" ht="30" x14ac:dyDescent="0.25">
      <c r="A2178" s="39">
        <v>3414</v>
      </c>
      <c r="B2178" s="39" t="s">
        <v>2288</v>
      </c>
      <c r="C2178" s="38" t="s">
        <v>2171</v>
      </c>
      <c r="D2178" s="37" t="s">
        <v>32</v>
      </c>
      <c r="E2178" s="39" t="s">
        <v>2288</v>
      </c>
      <c r="F2178" s="38" t="s">
        <v>2172</v>
      </c>
    </row>
    <row r="2179" spans="1:6" x14ac:dyDescent="0.25">
      <c r="A2179" s="39">
        <v>3415</v>
      </c>
      <c r="B2179" s="39" t="s">
        <v>2288</v>
      </c>
      <c r="C2179" s="38" t="s">
        <v>2173</v>
      </c>
      <c r="D2179" s="36"/>
      <c r="F2179"/>
    </row>
    <row r="2180" spans="1:6" ht="30" x14ac:dyDescent="0.25">
      <c r="A2180" s="39">
        <v>3416</v>
      </c>
      <c r="B2180" s="39" t="s">
        <v>2288</v>
      </c>
      <c r="C2180" s="38" t="s">
        <v>2174</v>
      </c>
      <c r="D2180" s="36"/>
      <c r="F2180"/>
    </row>
    <row r="2181" spans="1:6" ht="30" x14ac:dyDescent="0.25">
      <c r="A2181" s="39">
        <v>3417</v>
      </c>
      <c r="B2181" s="39" t="s">
        <v>2288</v>
      </c>
      <c r="C2181" s="38" t="s">
        <v>2175</v>
      </c>
      <c r="D2181" s="36"/>
      <c r="F2181"/>
    </row>
    <row r="2182" spans="1:6" ht="30" x14ac:dyDescent="0.25">
      <c r="A2182" s="39">
        <v>3418</v>
      </c>
      <c r="B2182" s="39" t="s">
        <v>2288</v>
      </c>
      <c r="C2182" s="38" t="s">
        <v>2176</v>
      </c>
      <c r="D2182" s="36"/>
      <c r="F2182"/>
    </row>
    <row r="2183" spans="1:6" ht="45" x14ac:dyDescent="0.25">
      <c r="A2183" s="39">
        <v>3419</v>
      </c>
      <c r="B2183" s="39" t="s">
        <v>3141</v>
      </c>
      <c r="C2183" s="38" t="s">
        <v>2177</v>
      </c>
      <c r="D2183" s="36"/>
      <c r="F2183"/>
    </row>
    <row r="2184" spans="1:6" ht="45" x14ac:dyDescent="0.25">
      <c r="A2184" s="39">
        <v>3420</v>
      </c>
      <c r="B2184" s="39" t="s">
        <v>3141</v>
      </c>
      <c r="C2184" s="38" t="s">
        <v>2178</v>
      </c>
      <c r="D2184" s="36"/>
      <c r="F2184"/>
    </row>
    <row r="2185" spans="1:6" ht="45" x14ac:dyDescent="0.25">
      <c r="A2185" s="39">
        <v>3421</v>
      </c>
      <c r="B2185" s="39" t="s">
        <v>3141</v>
      </c>
      <c r="C2185" s="38" t="s">
        <v>2179</v>
      </c>
      <c r="D2185" s="36"/>
      <c r="F2185"/>
    </row>
    <row r="2186" spans="1:6" x14ac:dyDescent="0.25">
      <c r="A2186" s="39">
        <v>3422</v>
      </c>
      <c r="B2186" s="39" t="s">
        <v>2288</v>
      </c>
      <c r="C2186" s="38" t="s">
        <v>2180</v>
      </c>
      <c r="D2186" s="36"/>
      <c r="F2186"/>
    </row>
    <row r="2187" spans="1:6" ht="30" x14ac:dyDescent="0.25">
      <c r="A2187" s="39">
        <v>3423</v>
      </c>
      <c r="B2187" s="39" t="s">
        <v>3141</v>
      </c>
      <c r="C2187" s="38" t="s">
        <v>2181</v>
      </c>
      <c r="D2187" s="36"/>
      <c r="F2187"/>
    </row>
    <row r="2188" spans="1:6" ht="45" x14ac:dyDescent="0.25">
      <c r="A2188" s="39">
        <v>3424</v>
      </c>
      <c r="B2188" s="39" t="s">
        <v>2288</v>
      </c>
      <c r="C2188" s="38" t="s">
        <v>2182</v>
      </c>
      <c r="D2188" s="36"/>
      <c r="F2188"/>
    </row>
    <row r="2189" spans="1:6" ht="30" x14ac:dyDescent="0.25">
      <c r="A2189" s="39">
        <v>3425</v>
      </c>
      <c r="B2189" s="39" t="s">
        <v>3141</v>
      </c>
      <c r="C2189" s="38" t="s">
        <v>2183</v>
      </c>
      <c r="D2189" s="36"/>
      <c r="F2189"/>
    </row>
    <row r="2190" spans="1:6" ht="30" x14ac:dyDescent="0.25">
      <c r="A2190" s="39">
        <v>3426</v>
      </c>
      <c r="B2190" s="39" t="s">
        <v>2288</v>
      </c>
      <c r="C2190" s="38" t="s">
        <v>2184</v>
      </c>
      <c r="D2190" s="36"/>
      <c r="F2190"/>
    </row>
    <row r="2191" spans="1:6" ht="30" x14ac:dyDescent="0.25">
      <c r="A2191" s="39">
        <v>3427</v>
      </c>
      <c r="B2191" s="39" t="s">
        <v>2288</v>
      </c>
      <c r="C2191" s="38" t="s">
        <v>2185</v>
      </c>
      <c r="D2191" s="36"/>
      <c r="F2191"/>
    </row>
    <row r="2192" spans="1:6" ht="45" x14ac:dyDescent="0.25">
      <c r="A2192" s="39">
        <v>3428</v>
      </c>
      <c r="B2192" s="39" t="s">
        <v>2288</v>
      </c>
      <c r="C2192" s="38" t="s">
        <v>2186</v>
      </c>
      <c r="D2192" s="36"/>
      <c r="F2192"/>
    </row>
    <row r="2193" spans="1:6" ht="30" x14ac:dyDescent="0.25">
      <c r="A2193" s="39">
        <v>3429</v>
      </c>
      <c r="B2193" s="39" t="s">
        <v>2288</v>
      </c>
      <c r="C2193" s="38" t="s">
        <v>2187</v>
      </c>
      <c r="D2193" s="36"/>
      <c r="F2193"/>
    </row>
    <row r="2194" spans="1:6" ht="30" x14ac:dyDescent="0.25">
      <c r="A2194" s="39">
        <v>3430</v>
      </c>
      <c r="B2194" s="39" t="s">
        <v>2288</v>
      </c>
      <c r="C2194" s="38" t="s">
        <v>2188</v>
      </c>
      <c r="D2194" s="36"/>
      <c r="F2194"/>
    </row>
    <row r="2195" spans="1:6" ht="45" x14ac:dyDescent="0.25">
      <c r="A2195" s="39">
        <v>3431</v>
      </c>
      <c r="B2195" s="39" t="s">
        <v>2288</v>
      </c>
      <c r="C2195" s="38" t="s">
        <v>2189</v>
      </c>
      <c r="D2195" s="36"/>
      <c r="F2195"/>
    </row>
    <row r="2196" spans="1:6" ht="30" x14ac:dyDescent="0.25">
      <c r="A2196" s="39">
        <v>3432</v>
      </c>
      <c r="B2196" s="39" t="s">
        <v>3143</v>
      </c>
      <c r="C2196" s="38" t="s">
        <v>2190</v>
      </c>
      <c r="D2196" s="37" t="s">
        <v>32</v>
      </c>
      <c r="E2196" s="39" t="s">
        <v>3143</v>
      </c>
      <c r="F2196" s="38" t="s">
        <v>2191</v>
      </c>
    </row>
    <row r="2197" spans="1:6" x14ac:dyDescent="0.25">
      <c r="A2197" s="39">
        <v>3433</v>
      </c>
      <c r="B2197" s="39" t="s">
        <v>2283</v>
      </c>
      <c r="C2197" s="38" t="s">
        <v>2192</v>
      </c>
      <c r="D2197" s="36"/>
      <c r="F2197"/>
    </row>
    <row r="2198" spans="1:6" ht="30" x14ac:dyDescent="0.25">
      <c r="A2198" s="39">
        <v>3434</v>
      </c>
      <c r="B2198" s="39" t="s">
        <v>2288</v>
      </c>
      <c r="C2198" s="38" t="s">
        <v>2193</v>
      </c>
      <c r="D2198" s="36"/>
      <c r="F2198"/>
    </row>
    <row r="2199" spans="1:6" x14ac:dyDescent="0.25">
      <c r="A2199" s="39">
        <v>3435</v>
      </c>
      <c r="B2199" s="39" t="s">
        <v>2288</v>
      </c>
      <c r="C2199" s="38" t="s">
        <v>2194</v>
      </c>
      <c r="D2199" s="36"/>
      <c r="F2199"/>
    </row>
    <row r="2200" spans="1:6" ht="30" x14ac:dyDescent="0.25">
      <c r="A2200" s="39">
        <v>3436</v>
      </c>
      <c r="B2200" s="39" t="s">
        <v>2288</v>
      </c>
      <c r="C2200" s="38" t="s">
        <v>2195</v>
      </c>
      <c r="D2200" s="36"/>
      <c r="F2200"/>
    </row>
    <row r="2201" spans="1:6" ht="30" x14ac:dyDescent="0.25">
      <c r="A2201" s="39">
        <v>3437</v>
      </c>
      <c r="B2201" s="39" t="s">
        <v>2288</v>
      </c>
      <c r="C2201" s="38" t="s">
        <v>2196</v>
      </c>
      <c r="D2201" s="36"/>
      <c r="F2201"/>
    </row>
    <row r="2202" spans="1:6" ht="30" x14ac:dyDescent="0.25">
      <c r="A2202" s="39">
        <v>3438</v>
      </c>
      <c r="B2202" s="39" t="s">
        <v>2288</v>
      </c>
      <c r="C2202" s="38" t="s">
        <v>2197</v>
      </c>
      <c r="D2202" s="36"/>
      <c r="F2202"/>
    </row>
    <row r="2203" spans="1:6" ht="30" x14ac:dyDescent="0.25">
      <c r="A2203" s="39">
        <v>3439</v>
      </c>
      <c r="B2203" s="39" t="s">
        <v>2288</v>
      </c>
      <c r="C2203" s="38" t="s">
        <v>2198</v>
      </c>
      <c r="D2203" s="37" t="s">
        <v>32</v>
      </c>
      <c r="E2203" s="39" t="s">
        <v>2288</v>
      </c>
      <c r="F2203" s="38" t="s">
        <v>2199</v>
      </c>
    </row>
    <row r="2204" spans="1:6" ht="30" x14ac:dyDescent="0.25">
      <c r="A2204" s="39">
        <v>3440</v>
      </c>
      <c r="B2204" s="39" t="s">
        <v>2288</v>
      </c>
      <c r="C2204" s="38" t="s">
        <v>2200</v>
      </c>
      <c r="D2204" s="37" t="s">
        <v>32</v>
      </c>
      <c r="E2204" s="39" t="s">
        <v>2288</v>
      </c>
      <c r="F2204" s="38" t="s">
        <v>2201</v>
      </c>
    </row>
    <row r="2205" spans="1:6" ht="30" x14ac:dyDescent="0.25">
      <c r="A2205" s="39">
        <v>3441</v>
      </c>
      <c r="B2205" s="39" t="s">
        <v>2288</v>
      </c>
      <c r="C2205" s="38" t="s">
        <v>2202</v>
      </c>
      <c r="D2205" s="36"/>
      <c r="F2205"/>
    </row>
    <row r="2206" spans="1:6" ht="30" x14ac:dyDescent="0.25">
      <c r="A2206" s="39">
        <v>3442</v>
      </c>
      <c r="B2206" s="39" t="s">
        <v>2288</v>
      </c>
      <c r="C2206" s="38" t="s">
        <v>2203</v>
      </c>
      <c r="D2206" s="36"/>
      <c r="F2206"/>
    </row>
    <row r="2207" spans="1:6" ht="30" x14ac:dyDescent="0.25">
      <c r="A2207" s="39">
        <v>3443</v>
      </c>
      <c r="B2207" s="39" t="s">
        <v>2288</v>
      </c>
      <c r="C2207" s="38" t="s">
        <v>2204</v>
      </c>
      <c r="D2207" s="36"/>
      <c r="F2207"/>
    </row>
    <row r="2208" spans="1:6" x14ac:dyDescent="0.25">
      <c r="A2208" s="39">
        <v>3444</v>
      </c>
      <c r="B2208" s="39" t="s">
        <v>2288</v>
      </c>
      <c r="C2208" s="38" t="s">
        <v>2205</v>
      </c>
      <c r="D2208" s="36"/>
      <c r="F2208"/>
    </row>
    <row r="2209" spans="1:6" x14ac:dyDescent="0.25">
      <c r="A2209" s="39">
        <v>3445</v>
      </c>
      <c r="B2209" s="39" t="s">
        <v>2288</v>
      </c>
      <c r="C2209" s="38" t="s">
        <v>2206</v>
      </c>
      <c r="D2209" s="36"/>
      <c r="F2209"/>
    </row>
    <row r="2210" spans="1:6" ht="30" x14ac:dyDescent="0.25">
      <c r="A2210" s="39">
        <v>3446</v>
      </c>
      <c r="B2210" s="39" t="s">
        <v>2288</v>
      </c>
      <c r="C2210" s="38" t="s">
        <v>2207</v>
      </c>
      <c r="D2210" s="36"/>
      <c r="F2210"/>
    </row>
    <row r="2211" spans="1:6" ht="30" x14ac:dyDescent="0.25">
      <c r="A2211" s="39">
        <v>3447</v>
      </c>
      <c r="B2211" s="39" t="s">
        <v>2288</v>
      </c>
      <c r="C2211" s="38" t="s">
        <v>2208</v>
      </c>
      <c r="D2211" s="36"/>
      <c r="F2211"/>
    </row>
    <row r="2212" spans="1:6" ht="30" x14ac:dyDescent="0.25">
      <c r="A2212" s="39">
        <v>3448</v>
      </c>
      <c r="B2212" s="39" t="s">
        <v>2288</v>
      </c>
      <c r="C2212" s="38" t="s">
        <v>2209</v>
      </c>
      <c r="D2212" s="37" t="s">
        <v>32</v>
      </c>
      <c r="E2212" s="39" t="s">
        <v>2288</v>
      </c>
      <c r="F2212" s="38" t="s">
        <v>2210</v>
      </c>
    </row>
    <row r="2213" spans="1:6" ht="45" x14ac:dyDescent="0.25">
      <c r="A2213" s="39">
        <v>3449</v>
      </c>
      <c r="B2213" s="39" t="s">
        <v>2288</v>
      </c>
      <c r="C2213" s="38" t="s">
        <v>2211</v>
      </c>
      <c r="D2213" s="36"/>
      <c r="F2213"/>
    </row>
    <row r="2214" spans="1:6" ht="30" x14ac:dyDescent="0.25">
      <c r="A2214" s="39">
        <v>3450</v>
      </c>
      <c r="B2214" s="39" t="s">
        <v>2288</v>
      </c>
      <c r="C2214" s="38" t="s">
        <v>2212</v>
      </c>
      <c r="D2214" s="36"/>
      <c r="F2214"/>
    </row>
    <row r="2215" spans="1:6" ht="30" x14ac:dyDescent="0.25">
      <c r="A2215" s="39">
        <v>3451</v>
      </c>
      <c r="B2215" s="39" t="s">
        <v>2288</v>
      </c>
      <c r="C2215" s="38" t="s">
        <v>2213</v>
      </c>
      <c r="D2215" s="36"/>
      <c r="F2215"/>
    </row>
    <row r="2216" spans="1:6" ht="30" x14ac:dyDescent="0.25">
      <c r="A2216" s="39">
        <v>3452</v>
      </c>
      <c r="B2216" s="39" t="s">
        <v>2288</v>
      </c>
      <c r="C2216" s="38" t="s">
        <v>2214</v>
      </c>
      <c r="D2216" s="36"/>
      <c r="F2216"/>
    </row>
    <row r="2217" spans="1:6" ht="30" x14ac:dyDescent="0.25">
      <c r="A2217" s="39">
        <v>3453</v>
      </c>
      <c r="B2217" s="39" t="s">
        <v>3141</v>
      </c>
      <c r="C2217" s="38" t="s">
        <v>2215</v>
      </c>
      <c r="D2217" s="36"/>
      <c r="F2217"/>
    </row>
    <row r="2218" spans="1:6" ht="30" x14ac:dyDescent="0.25">
      <c r="A2218" s="39">
        <v>3454</v>
      </c>
      <c r="B2218" s="39" t="s">
        <v>2288</v>
      </c>
      <c r="C2218" s="38" t="s">
        <v>2216</v>
      </c>
      <c r="D2218" s="36"/>
      <c r="F2218"/>
    </row>
    <row r="2219" spans="1:6" ht="30" x14ac:dyDescent="0.25">
      <c r="A2219" s="39">
        <v>3455</v>
      </c>
      <c r="B2219" s="39" t="s">
        <v>2288</v>
      </c>
      <c r="C2219" s="38" t="s">
        <v>2217</v>
      </c>
      <c r="D2219" s="36"/>
      <c r="F2219"/>
    </row>
    <row r="2220" spans="1:6" ht="30" x14ac:dyDescent="0.25">
      <c r="A2220" s="39">
        <v>3456</v>
      </c>
      <c r="B2220" s="39" t="s">
        <v>3141</v>
      </c>
      <c r="C2220" s="38" t="s">
        <v>2218</v>
      </c>
      <c r="D2220" s="36"/>
      <c r="F2220"/>
    </row>
    <row r="2221" spans="1:6" ht="30" x14ac:dyDescent="0.25">
      <c r="A2221" s="39">
        <v>3457</v>
      </c>
      <c r="B2221" s="39" t="s">
        <v>2288</v>
      </c>
      <c r="C2221" s="38" t="s">
        <v>2219</v>
      </c>
      <c r="D2221" s="36"/>
      <c r="F2221"/>
    </row>
    <row r="2222" spans="1:6" ht="30" x14ac:dyDescent="0.25">
      <c r="A2222" s="39">
        <v>3458</v>
      </c>
      <c r="B2222" s="39" t="s">
        <v>2288</v>
      </c>
      <c r="C2222" s="38" t="s">
        <v>2220</v>
      </c>
      <c r="D2222" s="36"/>
      <c r="F2222"/>
    </row>
    <row r="2223" spans="1:6" ht="45" x14ac:dyDescent="0.25">
      <c r="A2223" s="39">
        <v>3459</v>
      </c>
      <c r="B2223" s="39" t="s">
        <v>2288</v>
      </c>
      <c r="C2223" s="38" t="s">
        <v>2221</v>
      </c>
      <c r="D2223" s="36"/>
      <c r="F2223"/>
    </row>
    <row r="2224" spans="1:6" ht="45" x14ac:dyDescent="0.25">
      <c r="A2224" s="39">
        <v>3460</v>
      </c>
      <c r="B2224" s="39" t="s">
        <v>2288</v>
      </c>
      <c r="C2224" s="38" t="s">
        <v>2222</v>
      </c>
      <c r="D2224" s="36"/>
      <c r="F2224"/>
    </row>
    <row r="2225" spans="1:8" ht="30" x14ac:dyDescent="0.25">
      <c r="A2225" s="39">
        <v>3461</v>
      </c>
      <c r="B2225" s="39" t="s">
        <v>2283</v>
      </c>
      <c r="C2225" s="38" t="s">
        <v>2223</v>
      </c>
      <c r="D2225" s="36"/>
      <c r="F2225"/>
    </row>
    <row r="2226" spans="1:8" ht="45" x14ac:dyDescent="0.25">
      <c r="A2226" s="39">
        <v>3462</v>
      </c>
      <c r="B2226" s="39" t="s">
        <v>2288</v>
      </c>
      <c r="C2226" s="38" t="s">
        <v>2224</v>
      </c>
      <c r="D2226" s="37" t="s">
        <v>32</v>
      </c>
      <c r="E2226" s="39" t="s">
        <v>2288</v>
      </c>
      <c r="F2226" s="38" t="s">
        <v>2224</v>
      </c>
      <c r="G2226" s="39" t="s">
        <v>2288</v>
      </c>
      <c r="H2226" s="38" t="s">
        <v>2225</v>
      </c>
    </row>
    <row r="2227" spans="1:8" ht="30" x14ac:dyDescent="0.25">
      <c r="A2227" s="39">
        <v>3464</v>
      </c>
      <c r="B2227" s="39" t="s">
        <v>2288</v>
      </c>
      <c r="C2227" s="38" t="s">
        <v>2226</v>
      </c>
      <c r="D2227" s="37" t="s">
        <v>32</v>
      </c>
      <c r="E2227" s="39" t="s">
        <v>2288</v>
      </c>
      <c r="F2227" s="38" t="s">
        <v>2227</v>
      </c>
    </row>
    <row r="2228" spans="1:8" ht="30" x14ac:dyDescent="0.25">
      <c r="A2228" s="39">
        <v>3465</v>
      </c>
      <c r="B2228" s="39" t="s">
        <v>2288</v>
      </c>
      <c r="C2228" s="38" t="s">
        <v>2228</v>
      </c>
      <c r="D2228" s="37" t="s">
        <v>32</v>
      </c>
      <c r="E2228" s="39" t="s">
        <v>2288</v>
      </c>
      <c r="F2228" s="38" t="s">
        <v>2229</v>
      </c>
    </row>
    <row r="2229" spans="1:8" ht="30" x14ac:dyDescent="0.25">
      <c r="A2229" s="39">
        <v>3466</v>
      </c>
      <c r="B2229" s="39" t="s">
        <v>2288</v>
      </c>
      <c r="C2229" s="38" t="s">
        <v>2230</v>
      </c>
      <c r="D2229" s="37" t="s">
        <v>32</v>
      </c>
      <c r="E2229" s="39" t="s">
        <v>2288</v>
      </c>
      <c r="F2229" s="38" t="s">
        <v>2231</v>
      </c>
    </row>
    <row r="2230" spans="1:8" ht="30" x14ac:dyDescent="0.25">
      <c r="A2230" s="39">
        <v>3467</v>
      </c>
      <c r="B2230" s="39" t="s">
        <v>2288</v>
      </c>
      <c r="C2230" s="38" t="s">
        <v>2232</v>
      </c>
      <c r="D2230" s="37" t="s">
        <v>32</v>
      </c>
      <c r="E2230" s="39" t="s">
        <v>2288</v>
      </c>
      <c r="F2230" s="38" t="s">
        <v>2233</v>
      </c>
    </row>
    <row r="2231" spans="1:8" ht="30" x14ac:dyDescent="0.25">
      <c r="A2231" s="39">
        <v>3468</v>
      </c>
      <c r="B2231" s="39" t="s">
        <v>2282</v>
      </c>
      <c r="C2231" s="38" t="s">
        <v>2234</v>
      </c>
      <c r="F2231"/>
    </row>
    <row r="2232" spans="1:8" ht="30" x14ac:dyDescent="0.25">
      <c r="A2232" s="39">
        <v>3469</v>
      </c>
      <c r="B2232" s="39" t="s">
        <v>3142</v>
      </c>
      <c r="C2232" s="38" t="s">
        <v>2235</v>
      </c>
      <c r="F2232"/>
    </row>
    <row r="2233" spans="1:8" x14ac:dyDescent="0.25">
      <c r="A2233" s="39">
        <v>3470</v>
      </c>
      <c r="B2233" s="39" t="s">
        <v>3141</v>
      </c>
      <c r="C2233" s="38" t="s">
        <v>2236</v>
      </c>
      <c r="F2233"/>
    </row>
    <row r="2234" spans="1:8" ht="30" x14ac:dyDescent="0.25">
      <c r="A2234" s="39">
        <v>3471</v>
      </c>
      <c r="B2234" s="39" t="s">
        <v>3141</v>
      </c>
      <c r="C2234" s="38" t="s">
        <v>2237</v>
      </c>
      <c r="F2234"/>
    </row>
    <row r="2235" spans="1:8" x14ac:dyDescent="0.25">
      <c r="A2235" s="39">
        <v>3472</v>
      </c>
      <c r="B2235" s="39" t="s">
        <v>3141</v>
      </c>
      <c r="C2235" s="38" t="s">
        <v>2238</v>
      </c>
      <c r="F2235"/>
    </row>
    <row r="2236" spans="1:8" ht="105" x14ac:dyDescent="0.25">
      <c r="A2236" s="39">
        <v>3473</v>
      </c>
      <c r="B2236" s="39" t="s">
        <v>3142</v>
      </c>
      <c r="C2236" s="38" t="s">
        <v>2239</v>
      </c>
      <c r="F2236"/>
    </row>
    <row r="2237" spans="1:8" ht="75" x14ac:dyDescent="0.25">
      <c r="A2237" s="39">
        <v>3474</v>
      </c>
      <c r="B2237" s="39" t="s">
        <v>3138</v>
      </c>
      <c r="C2237" s="38" t="s">
        <v>2240</v>
      </c>
      <c r="F2237"/>
    </row>
    <row r="2238" spans="1:8" ht="60" x14ac:dyDescent="0.25">
      <c r="A2238" s="39">
        <v>3475</v>
      </c>
      <c r="B2238" s="39" t="s">
        <v>3142</v>
      </c>
      <c r="C2238" s="38" t="s">
        <v>2241</v>
      </c>
      <c r="F2238"/>
    </row>
    <row r="2239" spans="1:8" ht="105" x14ac:dyDescent="0.25">
      <c r="A2239" s="39">
        <v>3476</v>
      </c>
      <c r="B2239" s="39" t="s">
        <v>2286</v>
      </c>
      <c r="C2239" s="38" t="s">
        <v>2242</v>
      </c>
      <c r="F2239"/>
    </row>
    <row r="2240" spans="1:8" ht="90" x14ac:dyDescent="0.25">
      <c r="A2240" s="39">
        <v>3477</v>
      </c>
      <c r="B2240" s="39" t="s">
        <v>3141</v>
      </c>
      <c r="C2240" s="38" t="s">
        <v>2243</v>
      </c>
      <c r="F2240"/>
    </row>
    <row r="2241" spans="1:6" ht="105" x14ac:dyDescent="0.25">
      <c r="A2241" s="39">
        <v>3478</v>
      </c>
      <c r="B2241" s="39" t="s">
        <v>2282</v>
      </c>
      <c r="C2241" s="38" t="s">
        <v>2244</v>
      </c>
      <c r="F2241"/>
    </row>
    <row r="2242" spans="1:6" ht="105" x14ac:dyDescent="0.25">
      <c r="A2242" s="39">
        <v>3479</v>
      </c>
      <c r="B2242" s="39" t="s">
        <v>2282</v>
      </c>
      <c r="C2242" s="38" t="s">
        <v>2245</v>
      </c>
      <c r="F2242"/>
    </row>
    <row r="2243" spans="1:6" ht="45" x14ac:dyDescent="0.25">
      <c r="A2243" s="39">
        <v>3480</v>
      </c>
      <c r="B2243" s="39" t="s">
        <v>3143</v>
      </c>
      <c r="C2243" s="38" t="s">
        <v>2246</v>
      </c>
      <c r="F2243"/>
    </row>
    <row r="2244" spans="1:6" ht="75" x14ac:dyDescent="0.25">
      <c r="A2244" s="39">
        <v>3481</v>
      </c>
      <c r="B2244" s="39" t="s">
        <v>3143</v>
      </c>
      <c r="C2244" s="38" t="s">
        <v>2247</v>
      </c>
      <c r="F2244"/>
    </row>
    <row r="2245" spans="1:6" ht="30" x14ac:dyDescent="0.25">
      <c r="A2245" s="39">
        <v>3482</v>
      </c>
      <c r="B2245" s="39" t="s">
        <v>2286</v>
      </c>
      <c r="C2245" s="38" t="s">
        <v>2248</v>
      </c>
      <c r="F2245"/>
    </row>
    <row r="2246" spans="1:6" ht="45" x14ac:dyDescent="0.25">
      <c r="A2246" s="39">
        <v>3483</v>
      </c>
      <c r="B2246" s="39" t="s">
        <v>2288</v>
      </c>
      <c r="C2246" s="38" t="s">
        <v>2249</v>
      </c>
      <c r="F2246"/>
    </row>
    <row r="2247" spans="1:6" ht="75" x14ac:dyDescent="0.25">
      <c r="A2247" s="39">
        <v>3484</v>
      </c>
      <c r="B2247" s="39" t="s">
        <v>3141</v>
      </c>
      <c r="C2247" s="38" t="s">
        <v>2250</v>
      </c>
      <c r="F2247"/>
    </row>
    <row r="2248" spans="1:6" ht="75" x14ac:dyDescent="0.25">
      <c r="A2248" s="39">
        <v>3485</v>
      </c>
      <c r="B2248" s="39" t="s">
        <v>2287</v>
      </c>
      <c r="C2248" s="38" t="s">
        <v>2251</v>
      </c>
      <c r="F2248"/>
    </row>
    <row r="2249" spans="1:6" ht="45" x14ac:dyDescent="0.25">
      <c r="A2249" s="39">
        <v>3486</v>
      </c>
      <c r="B2249" s="39" t="s">
        <v>2287</v>
      </c>
      <c r="C2249" s="38" t="s">
        <v>2252</v>
      </c>
      <c r="F2249"/>
    </row>
    <row r="2250" spans="1:6" ht="60" x14ac:dyDescent="0.25">
      <c r="A2250" s="39">
        <v>3487</v>
      </c>
      <c r="B2250" s="39" t="s">
        <v>2287</v>
      </c>
      <c r="C2250" s="38" t="s">
        <v>2253</v>
      </c>
      <c r="F2250"/>
    </row>
    <row r="2251" spans="1:6" ht="105" x14ac:dyDescent="0.25">
      <c r="A2251" s="39">
        <v>3488</v>
      </c>
      <c r="B2251" s="39" t="s">
        <v>2288</v>
      </c>
      <c r="C2251" s="38" t="s">
        <v>2254</v>
      </c>
      <c r="F2251"/>
    </row>
    <row r="2252" spans="1:6" ht="105" x14ac:dyDescent="0.25">
      <c r="A2252" s="39">
        <v>3489</v>
      </c>
      <c r="B2252" s="39" t="s">
        <v>2288</v>
      </c>
      <c r="C2252" s="38" t="s">
        <v>2255</v>
      </c>
      <c r="F2252"/>
    </row>
    <row r="2253" spans="1:6" ht="105" x14ac:dyDescent="0.25">
      <c r="A2253" s="39">
        <v>3490</v>
      </c>
      <c r="B2253" s="39" t="s">
        <v>2288</v>
      </c>
      <c r="C2253" s="38" t="s">
        <v>2256</v>
      </c>
      <c r="F2253"/>
    </row>
    <row r="2254" spans="1:6" ht="105" x14ac:dyDescent="0.25">
      <c r="A2254" s="39">
        <v>3491</v>
      </c>
      <c r="B2254" s="39" t="s">
        <v>2288</v>
      </c>
      <c r="C2254" s="38" t="s">
        <v>2257</v>
      </c>
      <c r="F2254"/>
    </row>
    <row r="2255" spans="1:6" ht="45" x14ac:dyDescent="0.25">
      <c r="A2255" s="39">
        <v>3494</v>
      </c>
      <c r="B2255" s="39" t="s">
        <v>2288</v>
      </c>
      <c r="C2255" s="38" t="s">
        <v>2258</v>
      </c>
      <c r="F2255"/>
    </row>
    <row r="2256" spans="1:6" x14ac:dyDescent="0.25">
      <c r="A2256" s="39">
        <v>3495</v>
      </c>
      <c r="B2256" s="39" t="s">
        <v>2288</v>
      </c>
      <c r="C2256" s="38" t="s">
        <v>2259</v>
      </c>
      <c r="F2256"/>
    </row>
    <row r="2257" spans="1:6" x14ac:dyDescent="0.25">
      <c r="A2257" s="39">
        <v>8000</v>
      </c>
      <c r="B2257" s="39" t="s">
        <v>570</v>
      </c>
      <c r="C2257" s="38" t="s">
        <v>2260</v>
      </c>
      <c r="F2257"/>
    </row>
    <row r="2258" spans="1:6" x14ac:dyDescent="0.25">
      <c r="A2258" s="39">
        <v>9000</v>
      </c>
      <c r="B2258" s="39" t="s">
        <v>570</v>
      </c>
      <c r="C2258" s="38" t="s">
        <v>2261</v>
      </c>
      <c r="F2258"/>
    </row>
    <row r="2259" spans="1:6" ht="90" x14ac:dyDescent="0.25">
      <c r="A2259" s="39">
        <v>9001</v>
      </c>
      <c r="B2259" s="39" t="s">
        <v>570</v>
      </c>
      <c r="C2259" s="38" t="s">
        <v>2262</v>
      </c>
      <c r="F2259"/>
    </row>
    <row r="2260" spans="1:6" ht="45" x14ac:dyDescent="0.25">
      <c r="A2260" s="39">
        <v>9002</v>
      </c>
      <c r="B2260" s="39" t="s">
        <v>570</v>
      </c>
      <c r="C2260" s="38" t="s">
        <v>2263</v>
      </c>
      <c r="F2260"/>
    </row>
    <row r="2261" spans="1:6" ht="60" x14ac:dyDescent="0.25">
      <c r="A2261" s="39">
        <v>9003</v>
      </c>
      <c r="B2261" s="39" t="s">
        <v>570</v>
      </c>
      <c r="C2261" s="38" t="s">
        <v>2264</v>
      </c>
      <c r="F2261"/>
    </row>
    <row r="2262" spans="1:6" x14ac:dyDescent="0.25">
      <c r="A2262" s="39">
        <v>9004</v>
      </c>
      <c r="B2262" s="39" t="s">
        <v>570</v>
      </c>
      <c r="C2262" s="38" t="s">
        <v>2265</v>
      </c>
      <c r="F2262"/>
    </row>
    <row r="2263" spans="1:6" x14ac:dyDescent="0.25">
      <c r="F2263"/>
    </row>
    <row r="2264" spans="1:6" x14ac:dyDescent="0.25">
      <c r="F2264"/>
    </row>
    <row r="2265" spans="1:6" x14ac:dyDescent="0.25">
      <c r="F2265"/>
    </row>
    <row r="2266" spans="1:6" x14ac:dyDescent="0.25">
      <c r="F2266"/>
    </row>
    <row r="2267" spans="1:6" x14ac:dyDescent="0.25">
      <c r="F2267"/>
    </row>
    <row r="2268" spans="1:6" x14ac:dyDescent="0.25">
      <c r="F2268"/>
    </row>
    <row r="2269" spans="1:6" x14ac:dyDescent="0.25">
      <c r="F2269"/>
    </row>
    <row r="2270" spans="1:6" x14ac:dyDescent="0.25">
      <c r="F2270"/>
    </row>
    <row r="2271" spans="1:6" x14ac:dyDescent="0.25">
      <c r="F2271"/>
    </row>
    <row r="2272" spans="1:6" x14ac:dyDescent="0.25">
      <c r="F2272"/>
    </row>
    <row r="2273" spans="6:6" x14ac:dyDescent="0.25">
      <c r="F2273"/>
    </row>
    <row r="2274" spans="6:6" x14ac:dyDescent="0.25">
      <c r="F2274"/>
    </row>
    <row r="2275" spans="6:6" x14ac:dyDescent="0.25">
      <c r="F2275"/>
    </row>
    <row r="2276" spans="6:6" x14ac:dyDescent="0.25">
      <c r="F2276"/>
    </row>
    <row r="2278" spans="6:6" x14ac:dyDescent="0.25">
      <c r="F2278"/>
    </row>
    <row r="2279" spans="6:6" x14ac:dyDescent="0.25">
      <c r="F2279"/>
    </row>
    <row r="2280" spans="6:6" x14ac:dyDescent="0.25">
      <c r="F2280"/>
    </row>
    <row r="2281" spans="6:6" x14ac:dyDescent="0.25">
      <c r="F2281"/>
    </row>
    <row r="2282" spans="6:6" x14ac:dyDescent="0.25">
      <c r="F2282"/>
    </row>
    <row r="2283" spans="6:6" x14ac:dyDescent="0.25">
      <c r="F2283"/>
    </row>
    <row r="2284" spans="6:6" x14ac:dyDescent="0.25">
      <c r="F2284"/>
    </row>
    <row r="2285" spans="6:6" x14ac:dyDescent="0.25">
      <c r="F2285"/>
    </row>
    <row r="2286" spans="6:6" x14ac:dyDescent="0.25">
      <c r="F2286"/>
    </row>
    <row r="2287" spans="6:6" x14ac:dyDescent="0.25">
      <c r="F2287"/>
    </row>
    <row r="2288" spans="6:6" x14ac:dyDescent="0.25">
      <c r="F2288"/>
    </row>
    <row r="2289" spans="6:6" x14ac:dyDescent="0.25">
      <c r="F2289"/>
    </row>
    <row r="2290" spans="6:6" x14ac:dyDescent="0.25">
      <c r="F2290"/>
    </row>
    <row r="2291" spans="6:6" x14ac:dyDescent="0.25">
      <c r="F2291"/>
    </row>
    <row r="2292" spans="6:6" x14ac:dyDescent="0.25">
      <c r="F2292"/>
    </row>
    <row r="2293" spans="6:6" x14ac:dyDescent="0.25">
      <c r="F2293"/>
    </row>
    <row r="2294" spans="6:6" x14ac:dyDescent="0.25">
      <c r="F2294"/>
    </row>
    <row r="2295" spans="6:6" x14ac:dyDescent="0.25">
      <c r="F2295"/>
    </row>
    <row r="2296" spans="6:6" x14ac:dyDescent="0.25">
      <c r="F2296"/>
    </row>
    <row r="2297" spans="6:6" x14ac:dyDescent="0.25">
      <c r="F2297"/>
    </row>
    <row r="2298" spans="6:6" x14ac:dyDescent="0.25">
      <c r="F2298"/>
    </row>
    <row r="2299" spans="6:6" x14ac:dyDescent="0.25">
      <c r="F2299"/>
    </row>
    <row r="2300" spans="6:6" x14ac:dyDescent="0.25">
      <c r="F2300"/>
    </row>
    <row r="2301" spans="6:6" x14ac:dyDescent="0.25">
      <c r="F2301"/>
    </row>
    <row r="2302" spans="6:6" x14ac:dyDescent="0.25">
      <c r="F2302"/>
    </row>
  </sheetData>
  <autoFilter ref="A1:N2262"/>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
  <sheetViews>
    <sheetView workbookViewId="0">
      <selection activeCell="R45" sqref="R45"/>
    </sheetView>
  </sheetViews>
  <sheetFormatPr baseColWidth="10" defaultRowHeight="15" x14ac:dyDescent="0.25"/>
  <sheetData/>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
  <sheetViews>
    <sheetView workbookViewId="0">
      <selection sqref="A1:F1"/>
    </sheetView>
  </sheetViews>
  <sheetFormatPr baseColWidth="10" defaultRowHeight="15" x14ac:dyDescent="0.25"/>
  <sheetData/>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
  <sheetViews>
    <sheetView workbookViewId="0">
      <selection activeCell="F428" sqref="F428"/>
    </sheetView>
  </sheetViews>
  <sheetFormatPr baseColWidth="10" defaultRowHeight="15" x14ac:dyDescent="0.25"/>
  <sheetData/>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F1"/>
    </sheetView>
  </sheetViews>
  <sheetFormatPr baseColWidth="10"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4:V19"/>
  <sheetViews>
    <sheetView workbookViewId="0">
      <selection activeCell="C8" sqref="C8"/>
    </sheetView>
  </sheetViews>
  <sheetFormatPr baseColWidth="10" defaultRowHeight="15" x14ac:dyDescent="0.25"/>
  <cols>
    <col min="1" max="1" width="25.7109375" style="110" customWidth="1"/>
    <col min="2" max="2" width="12.5703125" style="110" customWidth="1"/>
    <col min="3" max="3" width="8" style="110" customWidth="1"/>
    <col min="4" max="4" width="9.7109375" style="110" bestFit="1" customWidth="1"/>
    <col min="5" max="5" width="12.42578125" style="110" customWidth="1"/>
    <col min="6" max="6" width="9.7109375" style="110" bestFit="1" customWidth="1"/>
    <col min="7" max="16384" width="11.42578125" style="110"/>
  </cols>
  <sheetData>
    <row r="4" spans="1:16" ht="18.75" x14ac:dyDescent="0.3">
      <c r="A4" s="108" t="s">
        <v>15</v>
      </c>
      <c r="B4" s="108"/>
      <c r="C4" s="108"/>
      <c r="D4" s="108"/>
      <c r="E4" s="109"/>
      <c r="F4" s="109"/>
      <c r="G4" s="109"/>
      <c r="H4" s="109"/>
      <c r="I4" s="109"/>
      <c r="J4" s="109"/>
      <c r="K4" s="109"/>
      <c r="L4" s="109"/>
      <c r="M4" s="109"/>
      <c r="N4" s="109"/>
    </row>
    <row r="5" spans="1:16" ht="18.75" x14ac:dyDescent="0.3">
      <c r="A5" s="109"/>
      <c r="B5" s="109"/>
      <c r="C5" s="109"/>
      <c r="D5" s="109"/>
      <c r="E5" s="109"/>
      <c r="F5" s="109"/>
      <c r="G5" s="109"/>
      <c r="H5" s="109"/>
      <c r="I5" s="109"/>
      <c r="J5" s="109"/>
      <c r="K5" s="109"/>
      <c r="L5" s="109"/>
      <c r="M5" s="109"/>
      <c r="N5" s="109"/>
    </row>
    <row r="6" spans="1:16" ht="18.75" x14ac:dyDescent="0.3">
      <c r="A6" s="319" t="s">
        <v>16</v>
      </c>
      <c r="B6" s="316" t="s">
        <v>3036</v>
      </c>
      <c r="C6" s="321"/>
      <c r="D6" s="322"/>
      <c r="E6" s="316" t="s">
        <v>17</v>
      </c>
      <c r="F6" s="321"/>
      <c r="G6" s="322"/>
      <c r="H6" s="316" t="s">
        <v>18</v>
      </c>
      <c r="I6" s="321"/>
      <c r="J6" s="322"/>
      <c r="K6" s="316" t="s">
        <v>19</v>
      </c>
      <c r="L6" s="317"/>
      <c r="M6" s="318"/>
      <c r="N6" s="316" t="s">
        <v>3037</v>
      </c>
      <c r="O6" s="317"/>
      <c r="P6" s="318"/>
    </row>
    <row r="7" spans="1:16" ht="18.75" x14ac:dyDescent="0.3">
      <c r="A7" s="320"/>
      <c r="B7" s="222" t="s">
        <v>20</v>
      </c>
      <c r="C7" s="222" t="s">
        <v>21</v>
      </c>
      <c r="D7" s="222" t="s">
        <v>22</v>
      </c>
      <c r="E7" s="222" t="s">
        <v>20</v>
      </c>
      <c r="F7" s="222" t="s">
        <v>21</v>
      </c>
      <c r="G7" s="222" t="s">
        <v>22</v>
      </c>
      <c r="H7" s="222" t="s">
        <v>20</v>
      </c>
      <c r="I7" s="222" t="s">
        <v>21</v>
      </c>
      <c r="J7" s="222" t="s">
        <v>22</v>
      </c>
      <c r="K7" s="223" t="s">
        <v>20</v>
      </c>
      <c r="L7" s="223" t="s">
        <v>21</v>
      </c>
      <c r="M7" s="223" t="s">
        <v>22</v>
      </c>
      <c r="N7" s="223" t="s">
        <v>20</v>
      </c>
      <c r="O7" s="223" t="s">
        <v>21</v>
      </c>
      <c r="P7" s="223" t="s">
        <v>22</v>
      </c>
    </row>
    <row r="8" spans="1:16" ht="18.75" customHeight="1" x14ac:dyDescent="0.25">
      <c r="A8" s="224" t="s">
        <v>23</v>
      </c>
      <c r="B8" s="225"/>
      <c r="C8" s="226"/>
      <c r="D8" s="226"/>
      <c r="E8" s="226"/>
      <c r="F8" s="226"/>
      <c r="G8" s="226"/>
      <c r="H8" s="226"/>
      <c r="I8" s="226"/>
      <c r="J8" s="226"/>
      <c r="K8" s="226"/>
      <c r="L8" s="226"/>
      <c r="M8" s="226"/>
      <c r="N8" s="226"/>
      <c r="O8" s="226"/>
      <c r="P8" s="226"/>
    </row>
    <row r="9" spans="1:16" ht="18.75" x14ac:dyDescent="0.25">
      <c r="A9" s="224" t="s">
        <v>24</v>
      </c>
      <c r="B9" s="225"/>
      <c r="C9" s="226"/>
      <c r="D9" s="226"/>
      <c r="E9" s="226"/>
      <c r="F9" s="226"/>
      <c r="G9" s="226"/>
      <c r="H9" s="226"/>
      <c r="I9" s="226"/>
      <c r="J9" s="226"/>
      <c r="K9" s="226"/>
      <c r="L9" s="226"/>
      <c r="M9" s="226"/>
      <c r="N9" s="226"/>
      <c r="O9" s="226"/>
      <c r="P9" s="226"/>
    </row>
    <row r="10" spans="1:16" ht="18.75" x14ac:dyDescent="0.25">
      <c r="A10" s="224" t="s">
        <v>25</v>
      </c>
      <c r="B10" s="225"/>
      <c r="C10" s="226"/>
      <c r="D10" s="226"/>
      <c r="E10" s="226"/>
      <c r="F10" s="226"/>
      <c r="G10" s="226"/>
      <c r="H10" s="226"/>
      <c r="I10" s="226"/>
      <c r="J10" s="226"/>
      <c r="K10" s="226"/>
      <c r="L10" s="226"/>
      <c r="M10" s="226"/>
      <c r="N10" s="226"/>
      <c r="O10" s="226"/>
      <c r="P10" s="226"/>
    </row>
    <row r="11" spans="1:16" ht="18.75" x14ac:dyDescent="0.25">
      <c r="A11" s="224" t="s">
        <v>26</v>
      </c>
      <c r="B11" s="225"/>
      <c r="C11" s="226"/>
      <c r="D11" s="226"/>
      <c r="E11" s="226"/>
      <c r="F11" s="226"/>
      <c r="G11" s="226"/>
      <c r="H11" s="226"/>
      <c r="I11" s="226"/>
      <c r="J11" s="226"/>
      <c r="K11" s="226"/>
      <c r="L11" s="226"/>
      <c r="M11" s="226"/>
      <c r="N11" s="226"/>
      <c r="O11" s="226"/>
      <c r="P11" s="226"/>
    </row>
    <row r="12" spans="1:16" ht="18.75" x14ac:dyDescent="0.25">
      <c r="A12" s="227" t="s">
        <v>27</v>
      </c>
      <c r="B12" s="225"/>
      <c r="C12" s="226"/>
      <c r="D12" s="226"/>
      <c r="E12" s="226"/>
      <c r="F12" s="226"/>
      <c r="G12" s="226"/>
      <c r="H12" s="226"/>
      <c r="I12" s="226"/>
      <c r="J12" s="226"/>
      <c r="K12" s="226"/>
      <c r="L12" s="226"/>
      <c r="M12" s="226"/>
      <c r="N12" s="226"/>
      <c r="O12" s="226"/>
      <c r="P12" s="226"/>
    </row>
    <row r="13" spans="1:16" ht="18.75" x14ac:dyDescent="0.25">
      <c r="A13" s="224" t="s">
        <v>28</v>
      </c>
      <c r="B13" s="225"/>
      <c r="C13" s="226"/>
      <c r="D13" s="226"/>
      <c r="E13" s="226"/>
      <c r="F13" s="226"/>
      <c r="G13" s="226"/>
      <c r="H13" s="226"/>
      <c r="I13" s="226"/>
      <c r="J13" s="226"/>
      <c r="K13" s="226"/>
      <c r="L13" s="226"/>
      <c r="M13" s="226"/>
      <c r="N13" s="226"/>
      <c r="O13" s="226"/>
      <c r="P13" s="226"/>
    </row>
    <row r="14" spans="1:16" ht="18.75" x14ac:dyDescent="0.25">
      <c r="A14" s="224" t="s">
        <v>29</v>
      </c>
      <c r="B14" s="225"/>
      <c r="C14" s="226"/>
      <c r="D14" s="226"/>
      <c r="E14" s="226"/>
      <c r="F14" s="226"/>
      <c r="G14" s="226"/>
      <c r="H14" s="226"/>
      <c r="I14" s="226"/>
      <c r="J14" s="226"/>
      <c r="K14" s="226"/>
      <c r="L14" s="226"/>
      <c r="M14" s="226"/>
      <c r="N14" s="226"/>
      <c r="O14" s="226"/>
      <c r="P14" s="226"/>
    </row>
    <row r="15" spans="1:16" ht="18.75" x14ac:dyDescent="0.25">
      <c r="A15" s="224" t="s">
        <v>30</v>
      </c>
      <c r="B15" s="225"/>
      <c r="C15" s="226"/>
      <c r="D15" s="226"/>
      <c r="E15" s="226"/>
      <c r="F15" s="226"/>
      <c r="G15" s="226"/>
      <c r="H15" s="226"/>
      <c r="I15" s="226"/>
      <c r="J15" s="226"/>
      <c r="K15" s="226"/>
      <c r="L15" s="226"/>
      <c r="M15" s="226"/>
      <c r="N15" s="226"/>
      <c r="O15" s="226"/>
      <c r="P15" s="226"/>
    </row>
    <row r="16" spans="1:16" ht="18.75" x14ac:dyDescent="0.3">
      <c r="A16" s="228" t="s">
        <v>31</v>
      </c>
      <c r="B16" s="111">
        <f>SUM(B8:B15)</f>
        <v>0</v>
      </c>
      <c r="C16" s="111"/>
      <c r="D16" s="111"/>
      <c r="E16" s="111">
        <f>SUM(E8:E15)</f>
        <v>0</v>
      </c>
      <c r="F16" s="111"/>
      <c r="G16" s="111"/>
      <c r="H16" s="111">
        <f>SUM(H8:H15)</f>
        <v>0</v>
      </c>
      <c r="I16" s="111"/>
      <c r="J16" s="111"/>
      <c r="K16" s="111">
        <f>SUM(K8:K15)</f>
        <v>0</v>
      </c>
      <c r="L16" s="111"/>
      <c r="M16" s="111"/>
      <c r="N16" s="111">
        <f>SUM(N8:N15)</f>
        <v>0</v>
      </c>
      <c r="O16" s="111"/>
      <c r="P16" s="111"/>
    </row>
    <row r="17" spans="8:22" ht="18.75" x14ac:dyDescent="0.3">
      <c r="N17" s="112">
        <f>'Checkliste '!B36</f>
        <v>0</v>
      </c>
    </row>
    <row r="19" spans="8:22" x14ac:dyDescent="0.25">
      <c r="H19" s="113">
        <f>IF(N17&lt;&gt;N16,"Bitte Anzahl lfd. Jahr prüfen, da die Anzahl mit den Angaben im Tabellenblatt -Checkliste- nicht übereinstimmt.",0)</f>
        <v>0</v>
      </c>
      <c r="O19" s="113"/>
      <c r="P19" s="113"/>
      <c r="Q19" s="113"/>
      <c r="R19" s="113"/>
      <c r="S19" s="113"/>
      <c r="T19" s="113"/>
      <c r="U19" s="113"/>
      <c r="V19" s="113"/>
    </row>
  </sheetData>
  <sheetProtection password="D37F" sheet="1" objects="1" scenarios="1" selectLockedCells="1"/>
  <mergeCells count="6">
    <mergeCell ref="N6:P6"/>
    <mergeCell ref="A6:A7"/>
    <mergeCell ref="B6:D6"/>
    <mergeCell ref="E6:G6"/>
    <mergeCell ref="H6:J6"/>
    <mergeCell ref="K6:M6"/>
  </mergeCells>
  <conditionalFormatting sqref="H19">
    <cfRule type="cellIs" dxfId="252" priority="1" operator="greaterThan">
      <formula>0</formula>
    </cfRule>
    <cfRule type="cellIs" dxfId="251" priority="2" operator="equal">
      <formula>0</formula>
    </cfRule>
  </conditionalFormatting>
  <printOptions horizontalCentered="1"/>
  <pageMargins left="0.31496062992125984" right="0.31496062992125984" top="0.78740157480314965" bottom="0.78740157480314965" header="0.31496062992125984" footer="0.31496062992125984"/>
  <pageSetup paperSize="9" scale="73" orientation="landscape" r:id="rId1"/>
  <headerFooter>
    <oddFooter>&amp;L&amp;F&amp;R&amp;A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6"/>
  </sheetPr>
  <dimension ref="A1"/>
  <sheetViews>
    <sheetView workbookViewId="0">
      <selection activeCell="E19" sqref="E19"/>
    </sheetView>
  </sheetViews>
  <sheetFormatPr baseColWidth="10" defaultRowHeight="15" x14ac:dyDescent="0.25"/>
  <cols>
    <col min="1" max="16384" width="11.42578125" style="110"/>
  </cols>
  <sheetData>
    <row r="1" spans="1:1" x14ac:dyDescent="0.25">
      <c r="A1" s="110" t="s">
        <v>3178</v>
      </c>
    </row>
  </sheetData>
  <sheetProtection password="D37F" sheet="1" scenarios="1" selectLockedCells="1"/>
  <pageMargins left="0.70866141732283472" right="0.70866141732283472" top="0.78740157480314965" bottom="0.78740157480314965" header="0.31496062992125984" footer="0.31496062992125984"/>
  <pageSetup paperSize="9" orientation="portrait" r:id="rId1"/>
  <headerFooter>
    <oddFooter>&amp;L&amp;F&amp;R&amp;A</oddFooter>
  </headerFooter>
  <drawing r:id="rId2"/>
  <legacyDrawing r:id="rId3"/>
  <oleObjects>
    <mc:AlternateContent xmlns:mc="http://schemas.openxmlformats.org/markup-compatibility/2006">
      <mc:Choice Requires="x14">
        <oleObject progId="Macro-Enabled Worksheet" dvAspect="DVASPECT_ICON" shapeId="15361" r:id="rId4">
          <objectPr defaultSize="0" autoPict="0" altText="Fuhrparkliste" r:id="rId5">
            <anchor moveWithCells="1" sizeWithCells="1">
              <from>
                <xdr:col>0</xdr:col>
                <xdr:colOff>695325</xdr:colOff>
                <xdr:row>2</xdr:row>
                <xdr:rowOff>38100</xdr:rowOff>
              </from>
              <to>
                <xdr:col>1</xdr:col>
                <xdr:colOff>695325</xdr:colOff>
                <xdr:row>9</xdr:row>
                <xdr:rowOff>76200</xdr:rowOff>
              </to>
            </anchor>
          </objectPr>
        </oleObject>
      </mc:Choice>
      <mc:Fallback>
        <oleObject progId="Macro-Enabled Worksheet" dvAspect="DVASPECT_ICON" shapeId="15361"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B0F0"/>
    <pageSetUpPr fitToPage="1"/>
  </sheetPr>
  <dimension ref="A1:F40"/>
  <sheetViews>
    <sheetView showGridLines="0" zoomScale="90" zoomScaleNormal="90" workbookViewId="0">
      <selection activeCell="A29" sqref="A29:F36"/>
    </sheetView>
  </sheetViews>
  <sheetFormatPr baseColWidth="10" defaultRowHeight="15" x14ac:dyDescent="0.25"/>
  <cols>
    <col min="1" max="1" width="72.140625" style="114" customWidth="1"/>
    <col min="2" max="2" width="33.42578125" style="114" customWidth="1"/>
    <col min="3" max="3" width="24.42578125" style="114" customWidth="1"/>
    <col min="4" max="4" width="11.42578125" style="114"/>
    <col min="5" max="5" width="21.7109375" style="114" customWidth="1"/>
    <col min="6" max="6" width="22" style="114" customWidth="1"/>
    <col min="7" max="16384" width="11.42578125" style="114"/>
  </cols>
  <sheetData>
    <row r="1" spans="1:6" ht="19.5" thickBot="1" x14ac:dyDescent="0.3">
      <c r="A1" s="323" t="s">
        <v>2671</v>
      </c>
      <c r="B1" s="324"/>
      <c r="C1" s="324"/>
      <c r="D1" s="324"/>
      <c r="E1" s="324"/>
      <c r="F1" s="325"/>
    </row>
    <row r="2" spans="1:6" s="102" customFormat="1" ht="65.25" customHeight="1" thickBot="1" x14ac:dyDescent="0.3">
      <c r="A2" s="331" t="s">
        <v>3179</v>
      </c>
      <c r="B2" s="332"/>
      <c r="C2" s="332"/>
      <c r="D2" s="332"/>
      <c r="E2" s="332"/>
      <c r="F2" s="333"/>
    </row>
    <row r="3" spans="1:6" s="102" customFormat="1" ht="5.25" customHeight="1" x14ac:dyDescent="0.25">
      <c r="A3" s="115"/>
      <c r="F3" s="116"/>
    </row>
    <row r="4" spans="1:6" s="120" customFormat="1" ht="15.75" x14ac:dyDescent="0.25">
      <c r="A4" s="117" t="s">
        <v>2673</v>
      </c>
      <c r="B4" s="118"/>
      <c r="C4" s="118"/>
      <c r="D4" s="118"/>
      <c r="E4" s="118"/>
      <c r="F4" s="119"/>
    </row>
    <row r="5" spans="1:6" s="120" customFormat="1" ht="31.5" x14ac:dyDescent="0.25">
      <c r="A5" s="121" t="s">
        <v>2668</v>
      </c>
      <c r="B5" s="44"/>
      <c r="C5" s="118"/>
      <c r="D5" s="118"/>
      <c r="E5" s="118"/>
      <c r="F5" s="119"/>
    </row>
    <row r="6" spans="1:6" s="120" customFormat="1" ht="31.5" x14ac:dyDescent="0.25">
      <c r="A6" s="121" t="s">
        <v>3120</v>
      </c>
      <c r="B6" s="44"/>
      <c r="C6" s="118"/>
      <c r="D6" s="118"/>
      <c r="E6" s="118"/>
      <c r="F6" s="119"/>
    </row>
    <row r="7" spans="1:6" s="120" customFormat="1" ht="31.5" x14ac:dyDescent="0.25">
      <c r="A7" s="121" t="s">
        <v>2670</v>
      </c>
      <c r="B7" s="44"/>
      <c r="C7" s="118"/>
      <c r="D7" s="118"/>
      <c r="E7" s="118"/>
      <c r="F7" s="119"/>
    </row>
    <row r="8" spans="1:6" s="120" customFormat="1" ht="47.25" x14ac:dyDescent="0.25">
      <c r="A8" s="121" t="s">
        <v>2669</v>
      </c>
      <c r="B8" s="44"/>
      <c r="C8" s="118"/>
      <c r="D8" s="118"/>
      <c r="E8" s="118"/>
      <c r="F8" s="119"/>
    </row>
    <row r="9" spans="1:6" ht="5.25" customHeight="1" thickBot="1" x14ac:dyDescent="0.3">
      <c r="A9" s="122"/>
      <c r="B9" s="123"/>
      <c r="C9" s="123"/>
      <c r="D9" s="123"/>
      <c r="E9" s="123"/>
      <c r="F9" s="124"/>
    </row>
    <row r="10" spans="1:6" ht="16.5" thickBot="1" x14ac:dyDescent="0.3">
      <c r="A10" s="125" t="s">
        <v>29</v>
      </c>
      <c r="B10" s="126"/>
      <c r="C10" s="126"/>
      <c r="D10" s="126"/>
      <c r="E10" s="126"/>
      <c r="F10" s="127"/>
    </row>
    <row r="11" spans="1:6" ht="42.75" x14ac:dyDescent="0.25">
      <c r="A11" s="128" t="s">
        <v>2675</v>
      </c>
      <c r="B11" s="91"/>
      <c r="C11" s="123"/>
      <c r="D11" s="123"/>
      <c r="E11" s="123"/>
      <c r="F11" s="124"/>
    </row>
    <row r="12" spans="1:6" ht="15.75" x14ac:dyDescent="0.25">
      <c r="A12" s="129" t="s">
        <v>2651</v>
      </c>
      <c r="B12" s="44"/>
      <c r="C12" s="123"/>
      <c r="D12" s="123"/>
      <c r="E12" s="123"/>
      <c r="F12" s="124"/>
    </row>
    <row r="13" spans="1:6" ht="15.75" x14ac:dyDescent="0.25">
      <c r="A13" s="128" t="s">
        <v>2652</v>
      </c>
      <c r="B13" s="44"/>
      <c r="C13" s="123"/>
      <c r="D13" s="123"/>
      <c r="E13" s="123"/>
      <c r="F13" s="124"/>
    </row>
    <row r="14" spans="1:6" ht="47.25" x14ac:dyDescent="0.25">
      <c r="A14" s="121" t="s">
        <v>2653</v>
      </c>
      <c r="B14" s="44"/>
      <c r="C14" s="326">
        <f>IF(B14="ja","bitte beschreiben",0)</f>
        <v>0</v>
      </c>
      <c r="D14" s="327"/>
      <c r="E14" s="310"/>
      <c r="F14" s="311"/>
    </row>
    <row r="15" spans="1:6" ht="5.25" customHeight="1" thickBot="1" x14ac:dyDescent="0.3">
      <c r="A15" s="122"/>
      <c r="B15" s="123"/>
      <c r="C15" s="123"/>
      <c r="D15" s="123"/>
      <c r="E15" s="123"/>
      <c r="F15" s="124"/>
    </row>
    <row r="16" spans="1:6" ht="16.5" thickBot="1" x14ac:dyDescent="0.3">
      <c r="A16" s="130" t="s">
        <v>2676</v>
      </c>
      <c r="B16" s="131"/>
      <c r="C16" s="132"/>
      <c r="D16" s="132"/>
      <c r="E16" s="132"/>
      <c r="F16" s="133"/>
    </row>
    <row r="17" spans="1:6" ht="31.5" x14ac:dyDescent="0.25">
      <c r="A17" s="121" t="s">
        <v>2655</v>
      </c>
      <c r="B17" s="91"/>
      <c r="C17" s="123"/>
      <c r="D17" s="123"/>
      <c r="E17" s="123"/>
      <c r="F17" s="124"/>
    </row>
    <row r="18" spans="1:6" ht="31.5" x14ac:dyDescent="0.25">
      <c r="A18" s="121" t="s">
        <v>2656</v>
      </c>
      <c r="B18" s="44"/>
      <c r="C18" s="123"/>
      <c r="D18" s="123"/>
      <c r="E18" s="123"/>
      <c r="F18" s="124"/>
    </row>
    <row r="19" spans="1:6" ht="15.75" x14ac:dyDescent="0.25">
      <c r="A19" s="129" t="s">
        <v>2651</v>
      </c>
      <c r="B19" s="44"/>
      <c r="C19" s="123"/>
      <c r="D19" s="123"/>
      <c r="E19" s="123"/>
      <c r="F19" s="124"/>
    </row>
    <row r="20" spans="1:6" ht="47.25" x14ac:dyDescent="0.25">
      <c r="A20" s="121" t="s">
        <v>2653</v>
      </c>
      <c r="B20" s="44"/>
      <c r="C20" s="326">
        <f>IF(B20="ja","bitte beschreiben",0)</f>
        <v>0</v>
      </c>
      <c r="D20" s="327"/>
      <c r="E20" s="310"/>
      <c r="F20" s="311"/>
    </row>
    <row r="21" spans="1:6" ht="6" customHeight="1" thickBot="1" x14ac:dyDescent="0.3">
      <c r="A21" s="122"/>
      <c r="B21" s="123"/>
      <c r="C21" s="123"/>
      <c r="D21" s="123"/>
      <c r="E21" s="123"/>
      <c r="F21" s="124"/>
    </row>
    <row r="22" spans="1:6" ht="16.5" thickBot="1" x14ac:dyDescent="0.3">
      <c r="A22" s="134" t="s">
        <v>2547</v>
      </c>
      <c r="B22" s="131"/>
      <c r="C22" s="132"/>
      <c r="D22" s="132"/>
      <c r="E22" s="132"/>
      <c r="F22" s="133"/>
    </row>
    <row r="23" spans="1:6" ht="47.25" x14ac:dyDescent="0.25">
      <c r="A23" s="121" t="s">
        <v>2658</v>
      </c>
      <c r="B23" s="91"/>
      <c r="C23" s="123"/>
      <c r="D23" s="123"/>
      <c r="E23" s="123"/>
      <c r="F23" s="124"/>
    </row>
    <row r="24" spans="1:6" ht="31.5" x14ac:dyDescent="0.25">
      <c r="A24" s="121" t="s">
        <v>2659</v>
      </c>
      <c r="B24" s="44"/>
      <c r="C24" s="123"/>
      <c r="D24" s="123"/>
      <c r="E24" s="123"/>
      <c r="F24" s="124"/>
    </row>
    <row r="25" spans="1:6" ht="5.25" customHeight="1" thickBot="1" x14ac:dyDescent="0.3">
      <c r="A25" s="122"/>
      <c r="B25" s="123"/>
      <c r="C25" s="123"/>
      <c r="D25" s="123"/>
      <c r="E25" s="123"/>
      <c r="F25" s="124"/>
    </row>
    <row r="26" spans="1:6" ht="16.5" thickBot="1" x14ac:dyDescent="0.3">
      <c r="A26" s="135" t="s">
        <v>2672</v>
      </c>
      <c r="B26" s="131"/>
      <c r="C26" s="132"/>
      <c r="D26" s="132"/>
      <c r="E26" s="132"/>
      <c r="F26" s="133"/>
    </row>
    <row r="27" spans="1:6" ht="32.25" thickBot="1" x14ac:dyDescent="0.3">
      <c r="A27" s="136" t="s">
        <v>3117</v>
      </c>
      <c r="B27" s="92"/>
      <c r="C27" s="137"/>
      <c r="D27" s="137"/>
      <c r="E27" s="137"/>
      <c r="F27" s="138"/>
    </row>
    <row r="28" spans="1:6" ht="19.5" thickBot="1" x14ac:dyDescent="0.3">
      <c r="A28" s="328" t="s">
        <v>2985</v>
      </c>
      <c r="B28" s="329"/>
      <c r="C28" s="329"/>
      <c r="D28" s="329"/>
      <c r="E28" s="329"/>
      <c r="F28" s="330"/>
    </row>
    <row r="29" spans="1:6" ht="15" customHeight="1" x14ac:dyDescent="0.25">
      <c r="A29" s="269"/>
      <c r="B29" s="270"/>
      <c r="C29" s="270"/>
      <c r="D29" s="270"/>
      <c r="E29" s="270"/>
      <c r="F29" s="271"/>
    </row>
    <row r="30" spans="1:6" ht="15" customHeight="1" x14ac:dyDescent="0.25">
      <c r="A30" s="272"/>
      <c r="B30" s="273"/>
      <c r="C30" s="273"/>
      <c r="D30" s="273"/>
      <c r="E30" s="273"/>
      <c r="F30" s="274"/>
    </row>
    <row r="31" spans="1:6" ht="15" customHeight="1" x14ac:dyDescent="0.25">
      <c r="A31" s="272"/>
      <c r="B31" s="273"/>
      <c r="C31" s="273"/>
      <c r="D31" s="273"/>
      <c r="E31" s="273"/>
      <c r="F31" s="274"/>
    </row>
    <row r="32" spans="1:6" ht="15" customHeight="1" x14ac:dyDescent="0.25">
      <c r="A32" s="272"/>
      <c r="B32" s="273"/>
      <c r="C32" s="273"/>
      <c r="D32" s="273"/>
      <c r="E32" s="273"/>
      <c r="F32" s="274"/>
    </row>
    <row r="33" spans="1:6" ht="15" customHeight="1" x14ac:dyDescent="0.25">
      <c r="A33" s="272"/>
      <c r="B33" s="273"/>
      <c r="C33" s="273"/>
      <c r="D33" s="273"/>
      <c r="E33" s="273"/>
      <c r="F33" s="274"/>
    </row>
    <row r="34" spans="1:6" ht="15" customHeight="1" x14ac:dyDescent="0.25">
      <c r="A34" s="272"/>
      <c r="B34" s="273"/>
      <c r="C34" s="273"/>
      <c r="D34" s="273"/>
      <c r="E34" s="273"/>
      <c r="F34" s="274"/>
    </row>
    <row r="35" spans="1:6" ht="15" customHeight="1" x14ac:dyDescent="0.25">
      <c r="A35" s="272"/>
      <c r="B35" s="273"/>
      <c r="C35" s="273"/>
      <c r="D35" s="273"/>
      <c r="E35" s="273"/>
      <c r="F35" s="274"/>
    </row>
    <row r="36" spans="1:6" ht="15.75" customHeight="1" thickBot="1" x14ac:dyDescent="0.3">
      <c r="A36" s="275"/>
      <c r="B36" s="276"/>
      <c r="C36" s="276"/>
      <c r="D36" s="276"/>
      <c r="E36" s="276"/>
      <c r="F36" s="277"/>
    </row>
    <row r="38" spans="1:6" x14ac:dyDescent="0.25">
      <c r="A38" s="140" t="s">
        <v>2674</v>
      </c>
    </row>
    <row r="40" spans="1:6" x14ac:dyDescent="0.25">
      <c r="B40" s="139"/>
    </row>
  </sheetData>
  <sheetProtection password="D37F" sheet="1" objects="1" scenarios="1" selectLockedCells="1"/>
  <mergeCells count="8">
    <mergeCell ref="A29:F36"/>
    <mergeCell ref="A1:F1"/>
    <mergeCell ref="C14:D14"/>
    <mergeCell ref="E14:F14"/>
    <mergeCell ref="A28:F28"/>
    <mergeCell ref="C20:D20"/>
    <mergeCell ref="E20:F20"/>
    <mergeCell ref="A2:F2"/>
  </mergeCells>
  <conditionalFormatting sqref="B17:B18">
    <cfRule type="cellIs" dxfId="250" priority="20" operator="greaterThan">
      <formula>0</formula>
    </cfRule>
  </conditionalFormatting>
  <conditionalFormatting sqref="B19:B20">
    <cfRule type="cellIs" dxfId="249" priority="19" operator="greaterThan">
      <formula>0</formula>
    </cfRule>
  </conditionalFormatting>
  <conditionalFormatting sqref="B5:B7">
    <cfRule type="cellIs" dxfId="248" priority="24" operator="greaterThan">
      <formula>0</formula>
    </cfRule>
  </conditionalFormatting>
  <conditionalFormatting sqref="B8">
    <cfRule type="cellIs" dxfId="247" priority="23" operator="greaterThan">
      <formula>0</formula>
    </cfRule>
  </conditionalFormatting>
  <conditionalFormatting sqref="B27">
    <cfRule type="cellIs" dxfId="246" priority="17" operator="greaterThan">
      <formula>0</formula>
    </cfRule>
  </conditionalFormatting>
  <conditionalFormatting sqref="B11">
    <cfRule type="cellIs" dxfId="245" priority="22" operator="greaterThan">
      <formula>0</formula>
    </cfRule>
  </conditionalFormatting>
  <conditionalFormatting sqref="B12:B14">
    <cfRule type="cellIs" dxfId="244" priority="21" operator="greaterThan">
      <formula>0</formula>
    </cfRule>
  </conditionalFormatting>
  <conditionalFormatting sqref="B23:B24">
    <cfRule type="cellIs" dxfId="243" priority="18" operator="greaterThan">
      <formula>0</formula>
    </cfRule>
  </conditionalFormatting>
  <conditionalFormatting sqref="C14">
    <cfRule type="cellIs" dxfId="242" priority="16" operator="equal">
      <formula>0</formula>
    </cfRule>
  </conditionalFormatting>
  <conditionalFormatting sqref="E14:F14">
    <cfRule type="expression" dxfId="241" priority="13">
      <formula>B14&lt;0</formula>
    </cfRule>
    <cfRule type="cellIs" dxfId="240" priority="14" operator="greaterThan">
      <formula>0</formula>
    </cfRule>
    <cfRule type="expression" dxfId="239" priority="15">
      <formula>C14="bitte beschreiben"</formula>
    </cfRule>
  </conditionalFormatting>
  <conditionalFormatting sqref="C20">
    <cfRule type="cellIs" dxfId="238" priority="12" operator="equal">
      <formula>0</formula>
    </cfRule>
  </conditionalFormatting>
  <conditionalFormatting sqref="E20:F20">
    <cfRule type="expression" dxfId="237" priority="9">
      <formula>B20&lt;0</formula>
    </cfRule>
    <cfRule type="cellIs" dxfId="236" priority="10" operator="greaterThan">
      <formula>0</formula>
    </cfRule>
    <cfRule type="expression" dxfId="235" priority="11">
      <formula>C20="bitte beschreiben"</formula>
    </cfRule>
  </conditionalFormatting>
  <dataValidations count="1">
    <dataValidation type="list" allowBlank="1" showInputMessage="1" showErrorMessage="1" sqref="B5:B8 B11:B14 B17:B20 B23:B24 B27">
      <formula1>matrix4</formula1>
    </dataValidation>
  </dataValidations>
  <hyperlinks>
    <hyperlink ref="A38" location="'Checkliste '!A1" display="Zurück zur Checkliste"/>
  </hyperlinks>
  <printOptions horizontalCentered="1"/>
  <pageMargins left="0.31496062992125984" right="0.31496062992125984" top="0.78740157480314965" bottom="0.78740157480314965" header="0.31496062992125984" footer="0.31496062992125984"/>
  <pageSetup paperSize="9" scale="52" orientation="portrait" r:id="rId1"/>
  <headerFooter>
    <oddFooter>&amp;L&amp;F&amp;R&amp;A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7030A0"/>
    <pageSetUpPr fitToPage="1"/>
  </sheetPr>
  <dimension ref="A1:F58"/>
  <sheetViews>
    <sheetView showGridLines="0" zoomScale="90" zoomScaleNormal="90" workbookViewId="0">
      <selection activeCell="B32" sqref="B32"/>
    </sheetView>
  </sheetViews>
  <sheetFormatPr baseColWidth="10" defaultRowHeight="15" x14ac:dyDescent="0.25"/>
  <cols>
    <col min="1" max="1" width="71.5703125" style="142" bestFit="1" customWidth="1"/>
    <col min="2" max="2" width="25.42578125" style="142" customWidth="1"/>
    <col min="3" max="3" width="42.140625" style="142" customWidth="1"/>
    <col min="4" max="4" width="43.28515625" style="142" customWidth="1"/>
    <col min="5" max="5" width="14.140625" style="142" customWidth="1"/>
    <col min="6" max="6" width="18.5703125" style="142" bestFit="1" customWidth="1"/>
    <col min="7" max="16384" width="11.42578125" style="142"/>
  </cols>
  <sheetData>
    <row r="1" spans="1:6" s="114" customFormat="1" ht="19.5" thickBot="1" x14ac:dyDescent="0.3">
      <c r="A1" s="323" t="s">
        <v>3180</v>
      </c>
      <c r="B1" s="324"/>
      <c r="C1" s="324"/>
      <c r="D1" s="324"/>
      <c r="E1" s="324"/>
      <c r="F1" s="325"/>
    </row>
    <row r="2" spans="1:6" s="102" customFormat="1" ht="50.25" customHeight="1" thickBot="1" x14ac:dyDescent="0.3">
      <c r="A2" s="331" t="s">
        <v>3179</v>
      </c>
      <c r="B2" s="332"/>
      <c r="C2" s="332"/>
      <c r="D2" s="332"/>
      <c r="E2" s="332"/>
      <c r="F2" s="333"/>
    </row>
    <row r="3" spans="1:6" s="102" customFormat="1" ht="5.25" customHeight="1" x14ac:dyDescent="0.25">
      <c r="A3" s="115"/>
      <c r="F3" s="116"/>
    </row>
    <row r="4" spans="1:6" ht="6.75" customHeight="1" x14ac:dyDescent="0.25">
      <c r="A4" s="115"/>
      <c r="B4" s="102"/>
      <c r="C4" s="102"/>
      <c r="D4" s="102"/>
      <c r="E4" s="102"/>
      <c r="F4" s="116"/>
    </row>
    <row r="5" spans="1:6" s="120" customFormat="1" ht="31.5" x14ac:dyDescent="0.25">
      <c r="A5" s="121" t="s">
        <v>2668</v>
      </c>
      <c r="B5" s="44"/>
      <c r="C5" s="118"/>
      <c r="D5" s="118"/>
      <c r="E5" s="118"/>
      <c r="F5" s="119"/>
    </row>
    <row r="6" spans="1:6" s="120" customFormat="1" ht="31.5" x14ac:dyDescent="0.25">
      <c r="A6" s="121" t="s">
        <v>3120</v>
      </c>
      <c r="B6" s="44"/>
      <c r="C6" s="118"/>
      <c r="D6" s="118"/>
      <c r="E6" s="118"/>
      <c r="F6" s="119"/>
    </row>
    <row r="7" spans="1:6" s="120" customFormat="1" ht="31.5" x14ac:dyDescent="0.25">
      <c r="A7" s="121" t="s">
        <v>2670</v>
      </c>
      <c r="B7" s="44"/>
      <c r="C7" s="118"/>
      <c r="D7" s="118"/>
      <c r="E7" s="118"/>
      <c r="F7" s="119"/>
    </row>
    <row r="8" spans="1:6" s="120" customFormat="1" ht="47.25" x14ac:dyDescent="0.25">
      <c r="A8" s="121" t="s">
        <v>2669</v>
      </c>
      <c r="B8" s="44"/>
      <c r="C8" s="118"/>
      <c r="D8" s="118"/>
      <c r="E8" s="118"/>
      <c r="F8" s="119"/>
    </row>
    <row r="9" spans="1:6" ht="6" customHeight="1" x14ac:dyDescent="0.25">
      <c r="A9" s="115"/>
      <c r="B9" s="102"/>
      <c r="C9" s="102"/>
      <c r="D9" s="102"/>
      <c r="E9" s="102"/>
      <c r="F9" s="116"/>
    </row>
    <row r="10" spans="1:6" ht="15.75" x14ac:dyDescent="0.25">
      <c r="A10" s="143" t="s">
        <v>2493</v>
      </c>
      <c r="B10" s="107"/>
      <c r="C10" s="144">
        <f>IF(B10="ja","Bitte Referenz-VS-Nr. angeben:",0)</f>
        <v>0</v>
      </c>
      <c r="D10" s="93"/>
      <c r="E10" s="145"/>
      <c r="F10" s="146"/>
    </row>
    <row r="11" spans="1:6" ht="6" customHeight="1" x14ac:dyDescent="0.25">
      <c r="A11" s="147"/>
      <c r="B11" s="102"/>
      <c r="C11" s="102"/>
      <c r="D11" s="102"/>
      <c r="E11" s="102"/>
      <c r="F11" s="116"/>
    </row>
    <row r="12" spans="1:6" ht="15.75" x14ac:dyDescent="0.25">
      <c r="A12" s="143" t="s">
        <v>2992</v>
      </c>
      <c r="B12" s="46"/>
      <c r="C12" s="102"/>
      <c r="D12" s="102"/>
      <c r="E12" s="102"/>
      <c r="F12" s="116"/>
    </row>
    <row r="13" spans="1:6" ht="6" customHeight="1" x14ac:dyDescent="0.25">
      <c r="A13" s="148"/>
      <c r="B13" s="102"/>
      <c r="C13" s="102"/>
      <c r="D13" s="102"/>
      <c r="E13" s="102"/>
      <c r="F13" s="116"/>
    </row>
    <row r="14" spans="1:6" ht="31.5" x14ac:dyDescent="0.25">
      <c r="A14" s="149" t="s">
        <v>2492</v>
      </c>
      <c r="B14" s="163"/>
      <c r="C14" s="102"/>
      <c r="D14" s="102"/>
      <c r="E14" s="102"/>
      <c r="F14" s="116"/>
    </row>
    <row r="15" spans="1:6" ht="6" customHeight="1" x14ac:dyDescent="0.25">
      <c r="A15" s="115"/>
      <c r="B15" s="102"/>
      <c r="C15" s="102"/>
      <c r="D15" s="102"/>
      <c r="E15" s="102"/>
      <c r="F15" s="116"/>
    </row>
    <row r="16" spans="1:6" ht="47.25" x14ac:dyDescent="0.25">
      <c r="A16" s="149" t="s">
        <v>2389</v>
      </c>
      <c r="B16" s="341"/>
      <c r="C16" s="342"/>
      <c r="D16" s="102"/>
      <c r="E16" s="102"/>
      <c r="F16" s="116"/>
    </row>
    <row r="17" spans="1:6" ht="6.75" customHeight="1" x14ac:dyDescent="0.25">
      <c r="A17" s="148"/>
      <c r="B17" s="102"/>
      <c r="C17" s="102"/>
      <c r="D17" s="102"/>
      <c r="E17" s="102"/>
      <c r="F17" s="116"/>
    </row>
    <row r="18" spans="1:6" ht="31.5" x14ac:dyDescent="0.25">
      <c r="A18" s="149" t="s">
        <v>2494</v>
      </c>
      <c r="B18" s="344" t="s">
        <v>2495</v>
      </c>
      <c r="C18" s="344"/>
      <c r="D18" s="150" t="s">
        <v>2496</v>
      </c>
      <c r="E18" s="102"/>
      <c r="F18" s="116"/>
    </row>
    <row r="19" spans="1:6" x14ac:dyDescent="0.25">
      <c r="A19" s="115"/>
      <c r="B19" s="343"/>
      <c r="C19" s="343"/>
      <c r="D19" s="100"/>
      <c r="E19" s="141"/>
      <c r="F19" s="116"/>
    </row>
    <row r="20" spans="1:6" ht="6" customHeight="1" x14ac:dyDescent="0.25">
      <c r="A20" s="115"/>
      <c r="B20" s="102"/>
      <c r="C20" s="102"/>
      <c r="D20" s="102"/>
      <c r="E20" s="102"/>
      <c r="F20" s="116"/>
    </row>
    <row r="21" spans="1:6" ht="15.75" x14ac:dyDescent="0.25">
      <c r="A21" s="149" t="s">
        <v>2991</v>
      </c>
      <c r="B21" s="107"/>
      <c r="C21" s="164" t="str">
        <f>IF(B21&lt;&gt;"nein","bitte Gefahrgutfragebogen ausfüllen",0)</f>
        <v>bitte Gefahrgutfragebogen ausfüllen</v>
      </c>
      <c r="D21" s="151"/>
      <c r="E21" s="151"/>
      <c r="F21" s="116"/>
    </row>
    <row r="22" spans="1:6" ht="15.75" x14ac:dyDescent="0.25">
      <c r="A22" s="147"/>
      <c r="B22" s="102"/>
      <c r="C22" s="102"/>
      <c r="D22" s="102"/>
      <c r="E22" s="102"/>
      <c r="F22" s="116"/>
    </row>
    <row r="23" spans="1:6" ht="37.5" customHeight="1" x14ac:dyDescent="0.25">
      <c r="A23" s="149" t="s">
        <v>3040</v>
      </c>
      <c r="B23" s="165"/>
      <c r="C23" s="102"/>
      <c r="D23" s="102"/>
      <c r="E23" s="102"/>
      <c r="F23" s="116"/>
    </row>
    <row r="24" spans="1:6" ht="15.75" x14ac:dyDescent="0.25">
      <c r="A24" s="147"/>
      <c r="B24" s="102"/>
      <c r="C24" s="102"/>
      <c r="D24" s="102"/>
      <c r="E24" s="102"/>
      <c r="F24" s="116"/>
    </row>
    <row r="25" spans="1:6" ht="31.5" x14ac:dyDescent="0.25">
      <c r="A25" s="149" t="s">
        <v>3003</v>
      </c>
      <c r="B25" s="152" t="s">
        <v>2998</v>
      </c>
      <c r="C25" s="152" t="s">
        <v>2999</v>
      </c>
      <c r="D25" s="152" t="s">
        <v>3163</v>
      </c>
      <c r="E25" s="102"/>
      <c r="F25" s="116"/>
    </row>
    <row r="26" spans="1:6" ht="15.75" x14ac:dyDescent="0.25">
      <c r="A26" s="153" t="s">
        <v>3164</v>
      </c>
      <c r="B26" s="166"/>
      <c r="C26" s="166"/>
      <c r="D26" s="166"/>
      <c r="E26" s="102"/>
      <c r="F26" s="116"/>
    </row>
    <row r="27" spans="1:6" ht="15.75" x14ac:dyDescent="0.25">
      <c r="A27" s="153" t="s">
        <v>3165</v>
      </c>
      <c r="B27" s="166"/>
      <c r="C27" s="166"/>
      <c r="D27" s="166"/>
      <c r="E27" s="102"/>
      <c r="F27" s="116"/>
    </row>
    <row r="28" spans="1:6" ht="15.75" x14ac:dyDescent="0.25">
      <c r="A28" s="153" t="s">
        <v>3145</v>
      </c>
      <c r="B28" s="166"/>
      <c r="C28" s="166"/>
      <c r="D28" s="166"/>
      <c r="E28" s="102"/>
      <c r="F28" s="116"/>
    </row>
    <row r="29" spans="1:6" ht="6" customHeight="1" x14ac:dyDescent="0.25">
      <c r="A29" s="147"/>
      <c r="B29" s="102"/>
      <c r="C29" s="102"/>
      <c r="D29" s="102"/>
      <c r="E29" s="102"/>
      <c r="F29" s="116"/>
    </row>
    <row r="30" spans="1:6" ht="63" x14ac:dyDescent="0.25">
      <c r="A30" s="149" t="s">
        <v>3195</v>
      </c>
      <c r="B30" s="336"/>
      <c r="C30" s="337"/>
      <c r="D30" s="337"/>
      <c r="E30" s="337"/>
      <c r="F30" s="338"/>
    </row>
    <row r="31" spans="1:6" ht="6" customHeight="1" x14ac:dyDescent="0.25">
      <c r="A31" s="147"/>
      <c r="B31" s="102"/>
      <c r="C31" s="102"/>
      <c r="D31" s="102"/>
      <c r="E31" s="102"/>
      <c r="F31" s="116"/>
    </row>
    <row r="32" spans="1:6" ht="31.5" x14ac:dyDescent="0.25">
      <c r="A32" s="149" t="s">
        <v>3008</v>
      </c>
      <c r="B32" s="100"/>
      <c r="C32" s="102"/>
      <c r="D32" s="102"/>
      <c r="E32" s="102"/>
      <c r="F32" s="116"/>
    </row>
    <row r="33" spans="1:6" ht="6" customHeight="1" x14ac:dyDescent="0.25">
      <c r="A33" s="147"/>
      <c r="B33" s="102"/>
      <c r="C33" s="102"/>
      <c r="D33" s="102"/>
      <c r="E33" s="102"/>
      <c r="F33" s="116"/>
    </row>
    <row r="34" spans="1:6" ht="47.25" x14ac:dyDescent="0.25">
      <c r="A34" s="149" t="s">
        <v>3014</v>
      </c>
      <c r="B34" s="336"/>
      <c r="C34" s="337"/>
      <c r="D34" s="337"/>
      <c r="E34" s="337"/>
      <c r="F34" s="338"/>
    </row>
    <row r="35" spans="1:6" ht="6" customHeight="1" x14ac:dyDescent="0.25">
      <c r="A35" s="147"/>
      <c r="B35" s="102"/>
      <c r="C35" s="102"/>
      <c r="D35" s="102"/>
      <c r="E35" s="102"/>
      <c r="F35" s="116"/>
    </row>
    <row r="36" spans="1:6" ht="47.25" x14ac:dyDescent="0.25">
      <c r="A36" s="149" t="s">
        <v>3018</v>
      </c>
      <c r="B36" s="165"/>
      <c r="C36" s="102"/>
      <c r="D36" s="102"/>
      <c r="E36" s="102"/>
      <c r="F36" s="116"/>
    </row>
    <row r="37" spans="1:6" ht="6" customHeight="1" x14ac:dyDescent="0.25">
      <c r="A37" s="147"/>
      <c r="B37" s="102"/>
      <c r="C37" s="102"/>
      <c r="D37" s="102"/>
      <c r="E37" s="102"/>
      <c r="F37" s="116"/>
    </row>
    <row r="38" spans="1:6" ht="31.5" x14ac:dyDescent="0.25">
      <c r="A38" s="149" t="s">
        <v>3019</v>
      </c>
      <c r="B38" s="166"/>
      <c r="C38" s="339"/>
      <c r="D38" s="339"/>
      <c r="E38" s="339"/>
      <c r="F38" s="340"/>
    </row>
    <row r="39" spans="1:6" ht="15.75" x14ac:dyDescent="0.25">
      <c r="A39" s="147"/>
      <c r="B39" s="102">
        <f>IF(B38="ja, durch den VN","bitte genaue Beschreibung",IF(B38="ja, durch den Flughafenbetreiber","bitte genaue Beschreibung",0))</f>
        <v>0</v>
      </c>
      <c r="C39" s="339"/>
      <c r="D39" s="339"/>
      <c r="E39" s="339"/>
      <c r="F39" s="340"/>
    </row>
    <row r="40" spans="1:6" ht="5.25" customHeight="1" x14ac:dyDescent="0.25">
      <c r="A40" s="147"/>
      <c r="B40" s="102"/>
      <c r="C40" s="102"/>
      <c r="D40" s="102"/>
      <c r="E40" s="102"/>
      <c r="F40" s="116"/>
    </row>
    <row r="41" spans="1:6" ht="15.75" x14ac:dyDescent="0.25">
      <c r="A41" s="147"/>
      <c r="B41" s="152" t="s">
        <v>3023</v>
      </c>
      <c r="C41" s="154" t="s">
        <v>3166</v>
      </c>
      <c r="D41" s="154" t="s">
        <v>3136</v>
      </c>
      <c r="E41" s="102"/>
      <c r="F41" s="116"/>
    </row>
    <row r="42" spans="1:6" ht="46.5" customHeight="1" x14ac:dyDescent="0.25">
      <c r="A42" s="149" t="s">
        <v>3022</v>
      </c>
      <c r="B42" s="167"/>
      <c r="C42" s="167"/>
      <c r="D42" s="167"/>
      <c r="E42" s="155">
        <f>SUM(C42:D42)</f>
        <v>0</v>
      </c>
      <c r="F42" s="156">
        <f>IF(E42&gt;B42,"bitte prüfen, Angaben nicht plausibel",0)</f>
        <v>0</v>
      </c>
    </row>
    <row r="43" spans="1:6" ht="6" customHeight="1" x14ac:dyDescent="0.25">
      <c r="A43" s="147"/>
      <c r="B43" s="102"/>
      <c r="C43" s="102"/>
      <c r="D43" s="102"/>
      <c r="E43" s="102"/>
      <c r="F43" s="116"/>
    </row>
    <row r="44" spans="1:6" ht="96" customHeight="1" x14ac:dyDescent="0.25">
      <c r="A44" s="149" t="s">
        <v>3033</v>
      </c>
      <c r="B44" s="44"/>
      <c r="C44" s="157">
        <f>IF($B$44="ja","Wir benötigen eine Einzelschadenaufstellung zur gesamten Flotte mit Schäden der letzten 3 Jahre. Schäden, die im Zusammenhang mit der Nutzung von Fahrzeugen im nicht-öffentlichen Teil von Flughäfen beruhen bitte kennzeichnen.",0)</f>
        <v>0</v>
      </c>
      <c r="D44" s="158">
        <f>IF($B$44="ja","Sofern aus dieser Einzelschadenaufstellung keine Informationen zur Schadenursache und zur Fahrzeugart hervorgehen, bitte entsprechende Informationen beifügen.",0)</f>
        <v>0</v>
      </c>
      <c r="E44" s="102"/>
      <c r="F44" s="116"/>
    </row>
    <row r="45" spans="1:6" ht="6" customHeight="1" x14ac:dyDescent="0.25">
      <c r="A45" s="115"/>
      <c r="B45" s="102"/>
      <c r="C45" s="102"/>
      <c r="D45" s="102"/>
      <c r="E45" s="102"/>
      <c r="F45" s="116"/>
    </row>
    <row r="46" spans="1:6" ht="48" thickBot="1" x14ac:dyDescent="0.3">
      <c r="A46" s="159" t="s">
        <v>3034</v>
      </c>
      <c r="B46" s="168"/>
      <c r="C46" s="160">
        <f>IF(B46="ja","bitte die Gründe nennen, warum dies erfolgte",0)</f>
        <v>0</v>
      </c>
      <c r="D46" s="334"/>
      <c r="E46" s="334"/>
      <c r="F46" s="335"/>
    </row>
    <row r="47" spans="1:6" ht="19.5" thickBot="1" x14ac:dyDescent="0.3">
      <c r="A47" s="328" t="s">
        <v>2985</v>
      </c>
      <c r="B47" s="329"/>
      <c r="C47" s="329"/>
      <c r="D47" s="329"/>
      <c r="E47" s="329"/>
      <c r="F47" s="330"/>
    </row>
    <row r="48" spans="1:6" x14ac:dyDescent="0.25">
      <c r="A48" s="269"/>
      <c r="B48" s="270"/>
      <c r="C48" s="270"/>
      <c r="D48" s="270"/>
      <c r="E48" s="270"/>
      <c r="F48" s="271"/>
    </row>
    <row r="49" spans="1:6" x14ac:dyDescent="0.25">
      <c r="A49" s="272"/>
      <c r="B49" s="273"/>
      <c r="C49" s="273"/>
      <c r="D49" s="273"/>
      <c r="E49" s="273"/>
      <c r="F49" s="274"/>
    </row>
    <row r="50" spans="1:6" x14ac:dyDescent="0.25">
      <c r="A50" s="272"/>
      <c r="B50" s="273"/>
      <c r="C50" s="273"/>
      <c r="D50" s="273"/>
      <c r="E50" s="273"/>
      <c r="F50" s="274"/>
    </row>
    <row r="51" spans="1:6" x14ac:dyDescent="0.25">
      <c r="A51" s="272"/>
      <c r="B51" s="273"/>
      <c r="C51" s="273"/>
      <c r="D51" s="273"/>
      <c r="E51" s="273"/>
      <c r="F51" s="274"/>
    </row>
    <row r="52" spans="1:6" x14ac:dyDescent="0.25">
      <c r="A52" s="272"/>
      <c r="B52" s="273"/>
      <c r="C52" s="273"/>
      <c r="D52" s="273"/>
      <c r="E52" s="273"/>
      <c r="F52" s="274"/>
    </row>
    <row r="53" spans="1:6" x14ac:dyDescent="0.25">
      <c r="A53" s="272"/>
      <c r="B53" s="273"/>
      <c r="C53" s="273"/>
      <c r="D53" s="273"/>
      <c r="E53" s="273"/>
      <c r="F53" s="274"/>
    </row>
    <row r="54" spans="1:6" x14ac:dyDescent="0.25">
      <c r="A54" s="272"/>
      <c r="B54" s="273"/>
      <c r="C54" s="273"/>
      <c r="D54" s="273"/>
      <c r="E54" s="273"/>
      <c r="F54" s="274"/>
    </row>
    <row r="55" spans="1:6" ht="15.75" thickBot="1" x14ac:dyDescent="0.3">
      <c r="A55" s="275"/>
      <c r="B55" s="276"/>
      <c r="C55" s="276"/>
      <c r="D55" s="276"/>
      <c r="E55" s="276"/>
      <c r="F55" s="277"/>
    </row>
    <row r="56" spans="1:6" ht="15.75" x14ac:dyDescent="0.25">
      <c r="A56" s="161"/>
    </row>
    <row r="57" spans="1:6" x14ac:dyDescent="0.25">
      <c r="A57" s="162"/>
      <c r="B57" s="139"/>
    </row>
    <row r="58" spans="1:6" x14ac:dyDescent="0.25">
      <c r="A58" s="140" t="s">
        <v>2674</v>
      </c>
    </row>
  </sheetData>
  <sheetProtection password="D37F" sheet="1" objects="1" scenarios="1" selectLockedCells="1"/>
  <mergeCells count="11">
    <mergeCell ref="A1:F1"/>
    <mergeCell ref="B16:C16"/>
    <mergeCell ref="B19:C19"/>
    <mergeCell ref="B18:C18"/>
    <mergeCell ref="A47:F47"/>
    <mergeCell ref="A2:F2"/>
    <mergeCell ref="A48:F55"/>
    <mergeCell ref="D46:F46"/>
    <mergeCell ref="B30:F30"/>
    <mergeCell ref="B34:F34"/>
    <mergeCell ref="C38:F39"/>
  </mergeCells>
  <conditionalFormatting sqref="B12">
    <cfRule type="cellIs" dxfId="234" priority="246" operator="greaterThan">
      <formula>0</formula>
    </cfRule>
  </conditionalFormatting>
  <conditionalFormatting sqref="B10">
    <cfRule type="cellIs" dxfId="233" priority="243" operator="lessThan">
      <formula>0</formula>
    </cfRule>
    <cfRule type="cellIs" dxfId="232" priority="244" operator="greaterThan">
      <formula>0</formula>
    </cfRule>
  </conditionalFormatting>
  <conditionalFormatting sqref="B14">
    <cfRule type="cellIs" dxfId="231" priority="236" operator="lessThan">
      <formula>0</formula>
    </cfRule>
    <cfRule type="cellIs" dxfId="230" priority="237" operator="greaterThan">
      <formula>0</formula>
    </cfRule>
  </conditionalFormatting>
  <conditionalFormatting sqref="B16">
    <cfRule type="cellIs" dxfId="229" priority="235" operator="greaterThan">
      <formula>0</formula>
    </cfRule>
  </conditionalFormatting>
  <conditionalFormatting sqref="B30">
    <cfRule type="cellIs" dxfId="228" priority="221" operator="greaterThan">
      <formula>0</formula>
    </cfRule>
  </conditionalFormatting>
  <conditionalFormatting sqref="B19">
    <cfRule type="cellIs" dxfId="227" priority="226" operator="greaterThan">
      <formula>0</formula>
    </cfRule>
  </conditionalFormatting>
  <conditionalFormatting sqref="D19">
    <cfRule type="cellIs" dxfId="226" priority="212" operator="greaterThan">
      <formula>0</formula>
    </cfRule>
  </conditionalFormatting>
  <conditionalFormatting sqref="B32">
    <cfRule type="cellIs" dxfId="225" priority="181" operator="greaterThan">
      <formula>0</formula>
    </cfRule>
  </conditionalFormatting>
  <conditionalFormatting sqref="B42">
    <cfRule type="cellIs" dxfId="224" priority="158" operator="greaterThan">
      <formula>0</formula>
    </cfRule>
  </conditionalFormatting>
  <conditionalFormatting sqref="D10">
    <cfRule type="expression" dxfId="223" priority="59">
      <formula>B10="nein"</formula>
    </cfRule>
    <cfRule type="cellIs" dxfId="222" priority="112" operator="greaterThan">
      <formula>0</formula>
    </cfRule>
    <cfRule type="expression" dxfId="221" priority="113">
      <formula>C10="Bitte Referenz-VS-Nr. angeben:"</formula>
    </cfRule>
  </conditionalFormatting>
  <conditionalFormatting sqref="B8">
    <cfRule type="cellIs" dxfId="220" priority="81" operator="greaterThan">
      <formula>0</formula>
    </cfRule>
  </conditionalFormatting>
  <conditionalFormatting sqref="B5:B7">
    <cfRule type="cellIs" dxfId="219" priority="82" operator="greaterThan">
      <formula>0</formula>
    </cfRule>
  </conditionalFormatting>
  <conditionalFormatting sqref="B21">
    <cfRule type="cellIs" dxfId="218" priority="79" operator="lessThan">
      <formula>0</formula>
    </cfRule>
    <cfRule type="cellIs" dxfId="217" priority="80" operator="greaterThan">
      <formula>0</formula>
    </cfRule>
  </conditionalFormatting>
  <conditionalFormatting sqref="B23">
    <cfRule type="cellIs" dxfId="216" priority="77" operator="greaterThan">
      <formula>0</formula>
    </cfRule>
  </conditionalFormatting>
  <conditionalFormatting sqref="B26">
    <cfRule type="cellIs" dxfId="215" priority="76" operator="greaterThan">
      <formula>0</formula>
    </cfRule>
  </conditionalFormatting>
  <conditionalFormatting sqref="D26">
    <cfRule type="cellIs" dxfId="214" priority="63" operator="greaterThan">
      <formula>0</formula>
    </cfRule>
  </conditionalFormatting>
  <conditionalFormatting sqref="C26">
    <cfRule type="cellIs" dxfId="213" priority="64" operator="greaterThan">
      <formula>0</formula>
    </cfRule>
  </conditionalFormatting>
  <conditionalFormatting sqref="C10">
    <cfRule type="cellIs" dxfId="212" priority="62" operator="equal">
      <formula>0</formula>
    </cfRule>
  </conditionalFormatting>
  <conditionalFormatting sqref="E19">
    <cfRule type="cellIs" dxfId="211" priority="263" operator="greaterThan">
      <formula>0</formula>
    </cfRule>
    <cfRule type="expression" dxfId="210" priority="264">
      <formula>#REF!="Bitte Namen angeben:"</formula>
    </cfRule>
  </conditionalFormatting>
  <conditionalFormatting sqref="D21">
    <cfRule type="expression" dxfId="209" priority="50">
      <formula>C21="Bitte Gefahrgutbogen ausfüllen"</formula>
    </cfRule>
  </conditionalFormatting>
  <conditionalFormatting sqref="B34">
    <cfRule type="cellIs" dxfId="208" priority="49" operator="greaterThan">
      <formula>0</formula>
    </cfRule>
  </conditionalFormatting>
  <conditionalFormatting sqref="B36">
    <cfRule type="cellIs" dxfId="207" priority="48" operator="greaterThan">
      <formula>0</formula>
    </cfRule>
  </conditionalFormatting>
  <conditionalFormatting sqref="B38">
    <cfRule type="cellIs" dxfId="206" priority="47" operator="greaterThan">
      <formula>0</formula>
    </cfRule>
  </conditionalFormatting>
  <conditionalFormatting sqref="B39:B40">
    <cfRule type="cellIs" dxfId="205" priority="46" operator="equal">
      <formula>0</formula>
    </cfRule>
  </conditionalFormatting>
  <conditionalFormatting sqref="C42:D42">
    <cfRule type="cellIs" dxfId="204" priority="40" operator="greaterThan">
      <formula>0</formula>
    </cfRule>
  </conditionalFormatting>
  <conditionalFormatting sqref="B44">
    <cfRule type="cellIs" dxfId="203" priority="39" operator="greaterThan">
      <formula>0</formula>
    </cfRule>
  </conditionalFormatting>
  <conditionalFormatting sqref="C44">
    <cfRule type="cellIs" dxfId="202" priority="38" operator="equal">
      <formula>0</formula>
    </cfRule>
  </conditionalFormatting>
  <conditionalFormatting sqref="B46">
    <cfRule type="cellIs" dxfId="201" priority="37" operator="greaterThan">
      <formula>0</formula>
    </cfRule>
  </conditionalFormatting>
  <conditionalFormatting sqref="C46">
    <cfRule type="cellIs" dxfId="200" priority="36" operator="equal">
      <formula>0</formula>
    </cfRule>
  </conditionalFormatting>
  <conditionalFormatting sqref="D44">
    <cfRule type="cellIs" dxfId="199" priority="33" operator="equal">
      <formula>0</formula>
    </cfRule>
  </conditionalFormatting>
  <conditionalFormatting sqref="D46">
    <cfRule type="expression" dxfId="198" priority="30">
      <formula>B46="nein"</formula>
    </cfRule>
    <cfRule type="cellIs" dxfId="197" priority="31" operator="greaterThan">
      <formula>0</formula>
    </cfRule>
  </conditionalFormatting>
  <conditionalFormatting sqref="D46:F46">
    <cfRule type="expression" dxfId="196" priority="32">
      <formula>B46="ja"</formula>
    </cfRule>
  </conditionalFormatting>
  <conditionalFormatting sqref="B39">
    <cfRule type="expression" dxfId="195" priority="28">
      <formula>B38="nein"</formula>
    </cfRule>
  </conditionalFormatting>
  <conditionalFormatting sqref="C21">
    <cfRule type="cellIs" dxfId="194" priority="16" operator="equal">
      <formula>0</formula>
    </cfRule>
    <cfRule type="expression" dxfId="193" priority="20">
      <formula>B21="nein"</formula>
    </cfRule>
    <cfRule type="cellIs" dxfId="192" priority="21" operator="lessThan">
      <formula>0</formula>
    </cfRule>
  </conditionalFormatting>
  <conditionalFormatting sqref="C38:F39">
    <cfRule type="cellIs" dxfId="191" priority="17" operator="greaterThan">
      <formula>0</formula>
    </cfRule>
    <cfRule type="expression" dxfId="190" priority="18">
      <formula>B39="bitte genaue Beschreibung"</formula>
    </cfRule>
  </conditionalFormatting>
  <conditionalFormatting sqref="B27">
    <cfRule type="cellIs" dxfId="189" priority="15" operator="greaterThan">
      <formula>0</formula>
    </cfRule>
  </conditionalFormatting>
  <conditionalFormatting sqref="D27">
    <cfRule type="cellIs" dxfId="188" priority="13" operator="greaterThan">
      <formula>0</formula>
    </cfRule>
  </conditionalFormatting>
  <conditionalFormatting sqref="C27">
    <cfRule type="cellIs" dxfId="187" priority="14" operator="greaterThan">
      <formula>0</formula>
    </cfRule>
  </conditionalFormatting>
  <conditionalFormatting sqref="B28">
    <cfRule type="cellIs" dxfId="186" priority="12" operator="greaterThan">
      <formula>0</formula>
    </cfRule>
  </conditionalFormatting>
  <conditionalFormatting sqref="D28">
    <cfRule type="cellIs" dxfId="185" priority="10" operator="greaterThan">
      <formula>0</formula>
    </cfRule>
  </conditionalFormatting>
  <conditionalFormatting sqref="C28">
    <cfRule type="cellIs" dxfId="184" priority="11" operator="greaterThan">
      <formula>0</formula>
    </cfRule>
  </conditionalFormatting>
  <conditionalFormatting sqref="F42">
    <cfRule type="cellIs" dxfId="183" priority="9" operator="equal">
      <formula>0</formula>
    </cfRule>
  </conditionalFormatting>
  <dataValidations count="11">
    <dataValidation type="list" allowBlank="1" showInputMessage="1" showErrorMessage="1" sqref="B10 B5:B8 B44 B46">
      <formula1>matrix4</formula1>
    </dataValidation>
    <dataValidation type="list" allowBlank="1" showInputMessage="1" showErrorMessage="1" sqref="B19">
      <formula1>matrix21</formula1>
    </dataValidation>
    <dataValidation type="list" allowBlank="1" showInputMessage="1" showErrorMessage="1" sqref="D19">
      <formula1>Matrix22</formula1>
    </dataValidation>
    <dataValidation type="list" allowBlank="1" showInputMessage="1" showErrorMessage="1" sqref="B21">
      <formula1>Matrix35</formula1>
    </dataValidation>
    <dataValidation type="list" allowBlank="1" showInputMessage="1" showErrorMessage="1" sqref="B26:B28">
      <formula1>matrix37</formula1>
    </dataValidation>
    <dataValidation type="list" allowBlank="1" showInputMessage="1" showErrorMessage="1" sqref="D26:D28">
      <formula1>Matrix39</formula1>
    </dataValidation>
    <dataValidation type="list" allowBlank="1" showInputMessage="1" showErrorMessage="1" sqref="B32">
      <formula1>matrix40</formula1>
    </dataValidation>
    <dataValidation type="list" allowBlank="1" showInputMessage="1" showErrorMessage="1" sqref="B36">
      <formula1>matrix41</formula1>
    </dataValidation>
    <dataValidation type="list" allowBlank="1" showInputMessage="1" showErrorMessage="1" sqref="B38">
      <formula1>Matrix48</formula1>
    </dataValidation>
    <dataValidation type="list" allowBlank="1" showInputMessage="1" showErrorMessage="1" sqref="B23">
      <formula1>matrix9</formula1>
    </dataValidation>
    <dataValidation type="list" allowBlank="1" showInputMessage="1" showErrorMessage="1" sqref="C26:C28">
      <formula1>matrix38a</formula1>
    </dataValidation>
  </dataValidations>
  <hyperlinks>
    <hyperlink ref="A58" location="'Checkliste '!A1" display="Zurück zur Checkliste"/>
    <hyperlink ref="C21" location="'Gefahrgut u._o. Abfallwirtsch. '!A1" display="'Gefahrgut u._o. Abfallwirtsch. '!A1"/>
  </hyperlinks>
  <printOptions horizontalCentered="1"/>
  <pageMargins left="0.31496062992125984" right="0.31496062992125984" top="0.39370078740157483" bottom="0.39370078740157483" header="0.31496062992125984" footer="0.31496062992125984"/>
  <pageSetup paperSize="9" scale="45" orientation="portrait" r:id="rId1"/>
  <headerFooter>
    <oddFooter>&amp;L&amp;F&amp;R&amp;A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Matrix!$B$38:$B$39</xm:f>
          </x14:formula1>
          <xm:sqref>B16:C16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6600"/>
  </sheetPr>
  <dimension ref="A1:F104"/>
  <sheetViews>
    <sheetView showGridLines="0" topLeftCell="A10" zoomScale="80" zoomScaleNormal="80" workbookViewId="0">
      <selection activeCell="B10" sqref="B10"/>
    </sheetView>
  </sheetViews>
  <sheetFormatPr baseColWidth="10" defaultRowHeight="15" x14ac:dyDescent="0.25"/>
  <cols>
    <col min="1" max="1" width="66.5703125" style="120" bestFit="1" customWidth="1"/>
    <col min="2" max="2" width="46.5703125" style="120" bestFit="1" customWidth="1"/>
    <col min="3" max="3" width="45.28515625" style="208" bestFit="1" customWidth="1"/>
    <col min="4" max="4" width="28.85546875" style="208" customWidth="1"/>
    <col min="5" max="5" width="16.28515625" style="120" customWidth="1"/>
    <col min="6" max="6" width="12.5703125" style="120" customWidth="1"/>
    <col min="7" max="16384" width="11.42578125" style="120"/>
  </cols>
  <sheetData>
    <row r="1" spans="1:6" s="114" customFormat="1" ht="19.5" thickBot="1" x14ac:dyDescent="0.3">
      <c r="A1" s="328" t="s">
        <v>99</v>
      </c>
      <c r="B1" s="329"/>
      <c r="C1" s="329"/>
      <c r="D1" s="329"/>
      <c r="E1" s="329"/>
      <c r="F1" s="330"/>
    </row>
    <row r="2" spans="1:6" s="102" customFormat="1" ht="50.25" customHeight="1" thickBot="1" x14ac:dyDescent="0.3">
      <c r="A2" s="331" t="s">
        <v>3179</v>
      </c>
      <c r="B2" s="332"/>
      <c r="C2" s="332"/>
      <c r="D2" s="332"/>
      <c r="E2" s="332"/>
      <c r="F2" s="333"/>
    </row>
    <row r="3" spans="1:6" s="102" customFormat="1" ht="5.25" customHeight="1" x14ac:dyDescent="0.25">
      <c r="A3" s="115"/>
      <c r="F3" s="116"/>
    </row>
    <row r="4" spans="1:6" s="175" customFormat="1" ht="6.75" customHeight="1" x14ac:dyDescent="0.25">
      <c r="A4" s="170"/>
      <c r="B4" s="171"/>
      <c r="C4" s="172"/>
      <c r="D4" s="172"/>
      <c r="E4" s="172"/>
      <c r="F4" s="173"/>
    </row>
    <row r="5" spans="1:6" ht="31.5" x14ac:dyDescent="0.25">
      <c r="A5" s="121" t="s">
        <v>2668</v>
      </c>
      <c r="B5" s="44"/>
      <c r="C5" s="171"/>
      <c r="D5" s="171"/>
      <c r="E5" s="118"/>
      <c r="F5" s="119"/>
    </row>
    <row r="6" spans="1:6" ht="54" customHeight="1" x14ac:dyDescent="0.25">
      <c r="A6" s="121" t="s">
        <v>3120</v>
      </c>
      <c r="B6" s="44"/>
      <c r="C6" s="171"/>
      <c r="D6" s="171"/>
      <c r="E6" s="118"/>
      <c r="F6" s="119"/>
    </row>
    <row r="7" spans="1:6" ht="55.5" customHeight="1" x14ac:dyDescent="0.25">
      <c r="A7" s="121" t="s">
        <v>3121</v>
      </c>
      <c r="B7" s="44"/>
      <c r="C7" s="171"/>
      <c r="D7" s="171"/>
      <c r="E7" s="118"/>
      <c r="F7" s="119"/>
    </row>
    <row r="8" spans="1:6" ht="58.5" customHeight="1" x14ac:dyDescent="0.25">
      <c r="A8" s="121" t="s">
        <v>3122</v>
      </c>
      <c r="B8" s="44"/>
      <c r="C8" s="171"/>
      <c r="D8" s="171"/>
      <c r="E8" s="118"/>
      <c r="F8" s="119"/>
    </row>
    <row r="9" spans="1:6" ht="30" x14ac:dyDescent="0.25">
      <c r="A9" s="176" t="s">
        <v>3043</v>
      </c>
      <c r="B9" s="94"/>
      <c r="C9" s="171"/>
      <c r="D9" s="171"/>
      <c r="E9" s="118"/>
      <c r="F9" s="119"/>
    </row>
    <row r="10" spans="1:6" ht="73.5" customHeight="1" x14ac:dyDescent="0.25">
      <c r="A10" s="121" t="s">
        <v>3123</v>
      </c>
      <c r="B10" s="44"/>
      <c r="C10" s="177"/>
      <c r="D10" s="177"/>
      <c r="E10" s="178"/>
      <c r="F10" s="179"/>
    </row>
    <row r="11" spans="1:6" ht="5.25" customHeight="1" x14ac:dyDescent="0.25">
      <c r="A11" s="180"/>
      <c r="B11" s="118"/>
      <c r="C11" s="171"/>
      <c r="D11" s="171"/>
      <c r="E11" s="118"/>
      <c r="F11" s="119"/>
    </row>
    <row r="12" spans="1:6" ht="29.25" x14ac:dyDescent="0.25">
      <c r="A12" s="181" t="s">
        <v>3151</v>
      </c>
      <c r="B12" s="101" t="s">
        <v>3152</v>
      </c>
      <c r="C12" s="101" t="s">
        <v>102</v>
      </c>
      <c r="D12" s="182" t="s">
        <v>105</v>
      </c>
      <c r="E12" s="183" t="e">
        <f>VLOOKUP(B13,Matrix15c,4)</f>
        <v>#N/A</v>
      </c>
      <c r="F12" s="119"/>
    </row>
    <row r="13" spans="1:6" ht="74.25" customHeight="1" x14ac:dyDescent="0.25">
      <c r="A13" s="184" t="s">
        <v>3150</v>
      </c>
      <c r="B13" s="95"/>
      <c r="C13" s="171" t="e">
        <f>VLOOKUP(B13,Matrix15c,2)</f>
        <v>#N/A</v>
      </c>
      <c r="D13" s="118" t="e">
        <f>VLOOKUP(B13,Matrix15c,3)</f>
        <v>#N/A</v>
      </c>
      <c r="E13" s="185" t="e">
        <f>IF(E12="ja","UN-Nr. nicht eindeutig, bitte genaue Stoffbezeichnung",0)</f>
        <v>#N/A</v>
      </c>
      <c r="F13" s="119"/>
    </row>
    <row r="14" spans="1:6" ht="19.5" customHeight="1" x14ac:dyDescent="0.25">
      <c r="A14" s="184" t="s">
        <v>3124</v>
      </c>
      <c r="B14" s="95"/>
      <c r="C14" s="171"/>
      <c r="D14" s="351"/>
      <c r="E14" s="351"/>
      <c r="F14" s="119"/>
    </row>
    <row r="15" spans="1:6" ht="29.25" customHeight="1" x14ac:dyDescent="0.25">
      <c r="A15" s="184" t="s">
        <v>3041</v>
      </c>
      <c r="B15" s="96"/>
      <c r="C15" s="171"/>
      <c r="D15" s="351"/>
      <c r="E15" s="351"/>
      <c r="F15" s="186"/>
    </row>
    <row r="16" spans="1:6" ht="30.75" customHeight="1" x14ac:dyDescent="0.25">
      <c r="A16" s="184" t="s">
        <v>2310</v>
      </c>
      <c r="B16" s="95"/>
      <c r="C16" s="171"/>
      <c r="D16" s="351"/>
      <c r="E16" s="351"/>
      <c r="F16" s="119"/>
    </row>
    <row r="17" spans="1:6" ht="30.75" customHeight="1" x14ac:dyDescent="0.25">
      <c r="A17" s="181" t="s">
        <v>3153</v>
      </c>
      <c r="B17" s="101" t="s">
        <v>3152</v>
      </c>
      <c r="C17" s="101" t="s">
        <v>102</v>
      </c>
      <c r="D17" s="182" t="s">
        <v>105</v>
      </c>
      <c r="E17" s="183" t="e">
        <f>VLOOKUP(B18,Matrix15c,4)</f>
        <v>#N/A</v>
      </c>
      <c r="F17" s="119"/>
    </row>
    <row r="18" spans="1:6" s="189" customFormat="1" ht="75" customHeight="1" x14ac:dyDescent="0.25">
      <c r="A18" s="187" t="s">
        <v>3150</v>
      </c>
      <c r="B18" s="95"/>
      <c r="C18" s="171" t="e">
        <f>VLOOKUP(B18,Matrix15c,2)</f>
        <v>#N/A</v>
      </c>
      <c r="D18" s="118" t="e">
        <f>VLOOKUP(B18,Matrix15c,3)</f>
        <v>#N/A</v>
      </c>
      <c r="E18" s="185" t="e">
        <f>IF(E17="ja","UN-Nr. nicht eindeutig, bitte genaue Stoffbezeichnung",0)</f>
        <v>#N/A</v>
      </c>
      <c r="F18" s="188"/>
    </row>
    <row r="19" spans="1:6" s="189" customFormat="1" ht="16.5" customHeight="1" x14ac:dyDescent="0.25">
      <c r="A19" s="184" t="s">
        <v>3124</v>
      </c>
      <c r="B19" s="95"/>
      <c r="C19" s="171"/>
      <c r="D19" s="351"/>
      <c r="E19" s="351"/>
      <c r="F19" s="188"/>
    </row>
    <row r="20" spans="1:6" s="189" customFormat="1" ht="16.5" customHeight="1" x14ac:dyDescent="0.25">
      <c r="A20" s="184" t="s">
        <v>3041</v>
      </c>
      <c r="B20" s="96"/>
      <c r="C20" s="171"/>
      <c r="D20" s="351"/>
      <c r="E20" s="351"/>
      <c r="F20" s="188"/>
    </row>
    <row r="21" spans="1:6" s="189" customFormat="1" ht="16.5" customHeight="1" x14ac:dyDescent="0.25">
      <c r="A21" s="184" t="s">
        <v>2310</v>
      </c>
      <c r="B21" s="95"/>
      <c r="C21" s="171"/>
      <c r="D21" s="351"/>
      <c r="E21" s="351"/>
      <c r="F21" s="188"/>
    </row>
    <row r="22" spans="1:6" ht="30.75" customHeight="1" x14ac:dyDescent="0.25">
      <c r="A22" s="181" t="s">
        <v>3161</v>
      </c>
      <c r="B22" s="101" t="s">
        <v>3152</v>
      </c>
      <c r="C22" s="101" t="s">
        <v>102</v>
      </c>
      <c r="D22" s="182" t="s">
        <v>105</v>
      </c>
      <c r="E22" s="183" t="e">
        <f>VLOOKUP(B23,Matrix15c,4)</f>
        <v>#N/A</v>
      </c>
      <c r="F22" s="119"/>
    </row>
    <row r="23" spans="1:6" s="189" customFormat="1" ht="75" customHeight="1" x14ac:dyDescent="0.25">
      <c r="A23" s="187" t="s">
        <v>3154</v>
      </c>
      <c r="B23" s="95"/>
      <c r="C23" s="171" t="e">
        <f>VLOOKUP(B23,Matrix15c,2)</f>
        <v>#N/A</v>
      </c>
      <c r="D23" s="118" t="e">
        <f>VLOOKUP(B23,Matrix15c,3)</f>
        <v>#N/A</v>
      </c>
      <c r="E23" s="185" t="e">
        <f>IF(E22="ja","UN-Nr. nicht eindeutig, bitte genaue Stoffbezeichnung",0)</f>
        <v>#N/A</v>
      </c>
      <c r="F23" s="188"/>
    </row>
    <row r="24" spans="1:6" s="189" customFormat="1" ht="16.5" customHeight="1" x14ac:dyDescent="0.25">
      <c r="A24" s="184" t="s">
        <v>3124</v>
      </c>
      <c r="B24" s="95"/>
      <c r="C24" s="171"/>
      <c r="D24" s="351"/>
      <c r="E24" s="351"/>
      <c r="F24" s="188"/>
    </row>
    <row r="25" spans="1:6" s="189" customFormat="1" ht="16.5" customHeight="1" x14ac:dyDescent="0.25">
      <c r="A25" s="184" t="s">
        <v>3041</v>
      </c>
      <c r="B25" s="96"/>
      <c r="C25" s="171"/>
      <c r="D25" s="351"/>
      <c r="E25" s="351"/>
      <c r="F25" s="188"/>
    </row>
    <row r="26" spans="1:6" s="189" customFormat="1" ht="16.5" customHeight="1" x14ac:dyDescent="0.25">
      <c r="A26" s="184" t="s">
        <v>2310</v>
      </c>
      <c r="B26" s="95"/>
      <c r="C26" s="171"/>
      <c r="D26" s="351"/>
      <c r="E26" s="351"/>
      <c r="F26" s="188"/>
    </row>
    <row r="27" spans="1:6" ht="30.75" customHeight="1" x14ac:dyDescent="0.25">
      <c r="A27" s="181" t="s">
        <v>3155</v>
      </c>
      <c r="B27" s="101" t="s">
        <v>3152</v>
      </c>
      <c r="C27" s="101" t="s">
        <v>102</v>
      </c>
      <c r="D27" s="182" t="s">
        <v>105</v>
      </c>
      <c r="E27" s="183" t="e">
        <f>VLOOKUP(B28,Matrix15c,4)</f>
        <v>#N/A</v>
      </c>
      <c r="F27" s="119"/>
    </row>
    <row r="28" spans="1:6" s="189" customFormat="1" ht="75" customHeight="1" x14ac:dyDescent="0.25">
      <c r="A28" s="187" t="s">
        <v>2289</v>
      </c>
      <c r="B28" s="95"/>
      <c r="C28" s="171" t="e">
        <f>VLOOKUP(B28,Matrix15c,2)</f>
        <v>#N/A</v>
      </c>
      <c r="D28" s="118" t="e">
        <f>VLOOKUP(B28,Matrix15c,3)</f>
        <v>#N/A</v>
      </c>
      <c r="E28" s="185" t="e">
        <f>IF(E27="ja","UN-Nr. nicht eindeutig, bitte genaue Stoffbezeichnung",0)</f>
        <v>#N/A</v>
      </c>
      <c r="F28" s="188"/>
    </row>
    <row r="29" spans="1:6" s="189" customFormat="1" ht="16.5" customHeight="1" x14ac:dyDescent="0.25">
      <c r="A29" s="184" t="s">
        <v>3124</v>
      </c>
      <c r="B29" s="95"/>
      <c r="C29" s="171"/>
      <c r="D29" s="351"/>
      <c r="E29" s="351"/>
      <c r="F29" s="188"/>
    </row>
    <row r="30" spans="1:6" s="189" customFormat="1" ht="16.5" customHeight="1" x14ac:dyDescent="0.25">
      <c r="A30" s="184" t="s">
        <v>3041</v>
      </c>
      <c r="B30" s="96"/>
      <c r="C30" s="171"/>
      <c r="D30" s="351"/>
      <c r="E30" s="351"/>
      <c r="F30" s="188"/>
    </row>
    <row r="31" spans="1:6" s="189" customFormat="1" ht="16.5" customHeight="1" x14ac:dyDescent="0.25">
      <c r="A31" s="184" t="s">
        <v>2310</v>
      </c>
      <c r="B31" s="95"/>
      <c r="C31" s="171"/>
      <c r="D31" s="351"/>
      <c r="E31" s="351"/>
      <c r="F31" s="188"/>
    </row>
    <row r="32" spans="1:6" ht="30.75" customHeight="1" x14ac:dyDescent="0.25">
      <c r="A32" s="181" t="s">
        <v>3156</v>
      </c>
      <c r="B32" s="101" t="s">
        <v>3152</v>
      </c>
      <c r="C32" s="101" t="s">
        <v>102</v>
      </c>
      <c r="D32" s="182" t="s">
        <v>105</v>
      </c>
      <c r="E32" s="183" t="e">
        <f>VLOOKUP(B33,Matrix15c,4)</f>
        <v>#N/A</v>
      </c>
      <c r="F32" s="119"/>
    </row>
    <row r="33" spans="1:6" s="189" customFormat="1" ht="75" customHeight="1" x14ac:dyDescent="0.25">
      <c r="A33" s="187" t="s">
        <v>3150</v>
      </c>
      <c r="B33" s="95"/>
      <c r="C33" s="171" t="e">
        <f>VLOOKUP(B33,Matrix15c,2)</f>
        <v>#N/A</v>
      </c>
      <c r="D33" s="118" t="e">
        <f>VLOOKUP(B33,Matrix15c,3)</f>
        <v>#N/A</v>
      </c>
      <c r="E33" s="185" t="e">
        <f>IF(E32="ja","UN-Nr. nicht eindeutig, bitte genaue Stoffbezeichnung",0)</f>
        <v>#N/A</v>
      </c>
      <c r="F33" s="188"/>
    </row>
    <row r="34" spans="1:6" s="189" customFormat="1" ht="16.5" customHeight="1" x14ac:dyDescent="0.25">
      <c r="A34" s="184" t="s">
        <v>3124</v>
      </c>
      <c r="B34" s="95"/>
      <c r="C34" s="171"/>
      <c r="D34" s="351"/>
      <c r="E34" s="351"/>
      <c r="F34" s="188"/>
    </row>
    <row r="35" spans="1:6" s="189" customFormat="1" ht="16.5" customHeight="1" x14ac:dyDescent="0.25">
      <c r="A35" s="184" t="s">
        <v>3041</v>
      </c>
      <c r="B35" s="96"/>
      <c r="C35" s="171"/>
      <c r="D35" s="351"/>
      <c r="E35" s="351"/>
      <c r="F35" s="188"/>
    </row>
    <row r="36" spans="1:6" s="189" customFormat="1" ht="16.5" customHeight="1" x14ac:dyDescent="0.25">
      <c r="A36" s="184" t="s">
        <v>2310</v>
      </c>
      <c r="B36" s="95"/>
      <c r="C36" s="171"/>
      <c r="D36" s="351"/>
      <c r="E36" s="351"/>
      <c r="F36" s="188"/>
    </row>
    <row r="37" spans="1:6" ht="30.75" customHeight="1" x14ac:dyDescent="0.25">
      <c r="A37" s="181" t="s">
        <v>3157</v>
      </c>
      <c r="B37" s="101" t="s">
        <v>3152</v>
      </c>
      <c r="C37" s="101" t="s">
        <v>102</v>
      </c>
      <c r="D37" s="182" t="s">
        <v>105</v>
      </c>
      <c r="E37" s="183" t="e">
        <f>VLOOKUP(B38,Matrix15c,4)</f>
        <v>#N/A</v>
      </c>
      <c r="F37" s="119"/>
    </row>
    <row r="38" spans="1:6" s="189" customFormat="1" ht="75" customHeight="1" x14ac:dyDescent="0.25">
      <c r="A38" s="187" t="s">
        <v>3154</v>
      </c>
      <c r="B38" s="95"/>
      <c r="C38" s="171" t="e">
        <f>VLOOKUP(B38,Matrix15c,2)</f>
        <v>#N/A</v>
      </c>
      <c r="D38" s="118" t="e">
        <f>VLOOKUP(B38,Matrix15c,3)</f>
        <v>#N/A</v>
      </c>
      <c r="E38" s="185" t="e">
        <f>IF(E37="ja","UN-Nr. nicht eindeutig, bitte genaue Stoffbezeichnung",0)</f>
        <v>#N/A</v>
      </c>
      <c r="F38" s="188"/>
    </row>
    <row r="39" spans="1:6" s="189" customFormat="1" ht="16.5" customHeight="1" x14ac:dyDescent="0.25">
      <c r="A39" s="184" t="s">
        <v>3124</v>
      </c>
      <c r="B39" s="95"/>
      <c r="C39" s="171"/>
      <c r="D39" s="351"/>
      <c r="E39" s="351"/>
      <c r="F39" s="188"/>
    </row>
    <row r="40" spans="1:6" s="189" customFormat="1" ht="16.5" customHeight="1" x14ac:dyDescent="0.25">
      <c r="A40" s="184" t="s">
        <v>3041</v>
      </c>
      <c r="B40" s="96"/>
      <c r="C40" s="171"/>
      <c r="D40" s="351"/>
      <c r="E40" s="351"/>
      <c r="F40" s="188"/>
    </row>
    <row r="41" spans="1:6" s="189" customFormat="1" ht="16.5" customHeight="1" x14ac:dyDescent="0.25">
      <c r="A41" s="184" t="s">
        <v>2310</v>
      </c>
      <c r="B41" s="95"/>
      <c r="C41" s="171"/>
      <c r="D41" s="351"/>
      <c r="E41" s="351"/>
      <c r="F41" s="188"/>
    </row>
    <row r="42" spans="1:6" ht="30.75" customHeight="1" x14ac:dyDescent="0.25">
      <c r="A42" s="181" t="s">
        <v>3158</v>
      </c>
      <c r="B42" s="101" t="s">
        <v>3152</v>
      </c>
      <c r="C42" s="101" t="s">
        <v>102</v>
      </c>
      <c r="D42" s="182" t="s">
        <v>105</v>
      </c>
      <c r="E42" s="183" t="e">
        <f>VLOOKUP(B43,Matrix15c,4)</f>
        <v>#N/A</v>
      </c>
      <c r="F42" s="119"/>
    </row>
    <row r="43" spans="1:6" s="189" customFormat="1" ht="75" customHeight="1" x14ac:dyDescent="0.25">
      <c r="A43" s="187" t="s">
        <v>3150</v>
      </c>
      <c r="B43" s="95"/>
      <c r="C43" s="171" t="e">
        <f>VLOOKUP(B43,Matrix15c,2)</f>
        <v>#N/A</v>
      </c>
      <c r="D43" s="118" t="e">
        <f>VLOOKUP(B43,Matrix15c,3)</f>
        <v>#N/A</v>
      </c>
      <c r="E43" s="185" t="e">
        <f>IF(E42="ja","UN-Nr. nicht eindeutig, bitte genaue Stoffbezeichnung",0)</f>
        <v>#N/A</v>
      </c>
      <c r="F43" s="188"/>
    </row>
    <row r="44" spans="1:6" s="189" customFormat="1" ht="16.5" customHeight="1" x14ac:dyDescent="0.25">
      <c r="A44" s="184" t="s">
        <v>3124</v>
      </c>
      <c r="B44" s="95"/>
      <c r="C44" s="171"/>
      <c r="D44" s="351"/>
      <c r="E44" s="351"/>
      <c r="F44" s="188"/>
    </row>
    <row r="45" spans="1:6" s="189" customFormat="1" ht="16.5" customHeight="1" x14ac:dyDescent="0.25">
      <c r="A45" s="184" t="s">
        <v>3041</v>
      </c>
      <c r="B45" s="96"/>
      <c r="C45" s="171"/>
      <c r="D45" s="351"/>
      <c r="E45" s="351"/>
      <c r="F45" s="188"/>
    </row>
    <row r="46" spans="1:6" s="189" customFormat="1" ht="16.5" customHeight="1" x14ac:dyDescent="0.25">
      <c r="A46" s="184" t="s">
        <v>2310</v>
      </c>
      <c r="B46" s="95"/>
      <c r="C46" s="171"/>
      <c r="D46" s="351"/>
      <c r="E46" s="351"/>
      <c r="F46" s="188"/>
    </row>
    <row r="47" spans="1:6" ht="30.75" customHeight="1" x14ac:dyDescent="0.25">
      <c r="A47" s="181" t="s">
        <v>3159</v>
      </c>
      <c r="B47" s="101" t="s">
        <v>2289</v>
      </c>
      <c r="C47" s="101" t="s">
        <v>102</v>
      </c>
      <c r="D47" s="182" t="s">
        <v>105</v>
      </c>
      <c r="E47" s="183" t="e">
        <f>VLOOKUP(B48,Matrix15c,4)</f>
        <v>#N/A</v>
      </c>
      <c r="F47" s="119"/>
    </row>
    <row r="48" spans="1:6" s="189" customFormat="1" ht="75" customHeight="1" x14ac:dyDescent="0.25">
      <c r="A48" s="187" t="s">
        <v>3150</v>
      </c>
      <c r="B48" s="95"/>
      <c r="C48" s="171" t="e">
        <f>VLOOKUP(B48,Matrix15c,2)</f>
        <v>#N/A</v>
      </c>
      <c r="D48" s="118" t="e">
        <f>VLOOKUP(B48,Matrix15c,3)</f>
        <v>#N/A</v>
      </c>
      <c r="E48" s="185" t="e">
        <f>IF(E47="ja","UN-Nr. nicht eindeutig, bitte genaue Stoffbezeichnung",0)</f>
        <v>#N/A</v>
      </c>
      <c r="F48" s="188"/>
    </row>
    <row r="49" spans="1:6" s="189" customFormat="1" x14ac:dyDescent="0.25">
      <c r="A49" s="184" t="s">
        <v>3124</v>
      </c>
      <c r="B49" s="95"/>
      <c r="C49" s="171"/>
      <c r="D49" s="351"/>
      <c r="E49" s="351"/>
      <c r="F49" s="188"/>
    </row>
    <row r="50" spans="1:6" s="189" customFormat="1" x14ac:dyDescent="0.25">
      <c r="A50" s="184" t="s">
        <v>3041</v>
      </c>
      <c r="B50" s="96"/>
      <c r="C50" s="171"/>
      <c r="D50" s="351"/>
      <c r="E50" s="351"/>
      <c r="F50" s="188"/>
    </row>
    <row r="51" spans="1:6" s="189" customFormat="1" x14ac:dyDescent="0.25">
      <c r="A51" s="184" t="s">
        <v>2310</v>
      </c>
      <c r="B51" s="95"/>
      <c r="C51" s="171"/>
      <c r="D51" s="351"/>
      <c r="E51" s="351"/>
      <c r="F51" s="188"/>
    </row>
    <row r="52" spans="1:6" ht="30.75" customHeight="1" x14ac:dyDescent="0.25">
      <c r="A52" s="181" t="s">
        <v>3160</v>
      </c>
      <c r="B52" s="101" t="s">
        <v>3152</v>
      </c>
      <c r="C52" s="101" t="s">
        <v>102</v>
      </c>
      <c r="D52" s="182" t="s">
        <v>105</v>
      </c>
      <c r="E52" s="183" t="e">
        <f>VLOOKUP(B53,Matrix15c,4)</f>
        <v>#N/A</v>
      </c>
      <c r="F52" s="119"/>
    </row>
    <row r="53" spans="1:6" s="189" customFormat="1" ht="75" customHeight="1" x14ac:dyDescent="0.25">
      <c r="A53" s="187" t="s">
        <v>3150</v>
      </c>
      <c r="B53" s="95"/>
      <c r="C53" s="171" t="e">
        <f>VLOOKUP(B53,Matrix15c,2)</f>
        <v>#N/A</v>
      </c>
      <c r="D53" s="118" t="e">
        <f>VLOOKUP(B53,Matrix15c,3)</f>
        <v>#N/A</v>
      </c>
      <c r="E53" s="185" t="e">
        <f>IF(E52="ja","UN-Nr. nicht eindeutig, bitte genaue Stoffbezeichnung",0)</f>
        <v>#N/A</v>
      </c>
      <c r="F53" s="188"/>
    </row>
    <row r="54" spans="1:6" s="189" customFormat="1" x14ac:dyDescent="0.25">
      <c r="A54" s="184" t="s">
        <v>3124</v>
      </c>
      <c r="B54" s="95"/>
      <c r="C54" s="171"/>
      <c r="D54" s="351"/>
      <c r="E54" s="351"/>
      <c r="F54" s="188"/>
    </row>
    <row r="55" spans="1:6" s="189" customFormat="1" x14ac:dyDescent="0.25">
      <c r="A55" s="184" t="s">
        <v>3041</v>
      </c>
      <c r="B55" s="96"/>
      <c r="C55" s="171"/>
      <c r="D55" s="351"/>
      <c r="E55" s="351"/>
      <c r="F55" s="188"/>
    </row>
    <row r="56" spans="1:6" s="189" customFormat="1" x14ac:dyDescent="0.25">
      <c r="A56" s="184" t="s">
        <v>2310</v>
      </c>
      <c r="B56" s="95"/>
      <c r="C56" s="171"/>
      <c r="D56" s="351"/>
      <c r="E56" s="351"/>
      <c r="F56" s="188"/>
    </row>
    <row r="57" spans="1:6" s="189" customFormat="1" ht="5.25" customHeight="1" x14ac:dyDescent="0.25">
      <c r="A57" s="190"/>
      <c r="B57" s="191"/>
      <c r="C57" s="192"/>
      <c r="D57" s="192"/>
      <c r="F57" s="188"/>
    </row>
    <row r="58" spans="1:6" s="189" customFormat="1" ht="16.5" customHeight="1" x14ac:dyDescent="0.25">
      <c r="A58" s="176" t="s">
        <v>3128</v>
      </c>
      <c r="B58" s="95"/>
      <c r="C58" s="192"/>
      <c r="D58" s="192"/>
      <c r="F58" s="188"/>
    </row>
    <row r="59" spans="1:6" s="189" customFormat="1" ht="16.5" customHeight="1" x14ac:dyDescent="0.25">
      <c r="A59" s="176" t="s">
        <v>3129</v>
      </c>
      <c r="B59" s="95"/>
      <c r="C59" s="193">
        <f>IF(B59="ja","bitte in Kopie vorlegen",0)</f>
        <v>0</v>
      </c>
      <c r="D59" s="194">
        <f>IF(B59="nein","bitte Grund angeben",0)</f>
        <v>0</v>
      </c>
      <c r="E59" s="97"/>
      <c r="F59" s="116"/>
    </row>
    <row r="60" spans="1:6" s="118" customFormat="1" ht="15.75" customHeight="1" x14ac:dyDescent="0.25">
      <c r="A60" s="176" t="s">
        <v>50</v>
      </c>
      <c r="B60" s="95"/>
      <c r="C60" s="347">
        <f>IF(B60="andere Frequenz","bitte angeben welche",0)</f>
        <v>0</v>
      </c>
      <c r="D60" s="348"/>
      <c r="E60" s="93"/>
      <c r="F60" s="116"/>
    </row>
    <row r="61" spans="1:6" s="118" customFormat="1" ht="30" x14ac:dyDescent="0.25">
      <c r="A61" s="195" t="s">
        <v>3044</v>
      </c>
      <c r="B61" s="45"/>
      <c r="C61" s="171"/>
      <c r="D61" s="171"/>
      <c r="F61" s="119"/>
    </row>
    <row r="62" spans="1:6" s="118" customFormat="1" ht="15.75" x14ac:dyDescent="0.25">
      <c r="A62" s="176" t="s">
        <v>56</v>
      </c>
      <c r="B62" s="95"/>
      <c r="D62" s="196">
        <f>IF(B62="ja","nach:",0)</f>
        <v>0</v>
      </c>
      <c r="E62" s="93"/>
      <c r="F62" s="119"/>
    </row>
    <row r="63" spans="1:6" s="118" customFormat="1" ht="15.75" x14ac:dyDescent="0.25">
      <c r="A63" s="176" t="s">
        <v>59</v>
      </c>
      <c r="B63" s="95"/>
      <c r="C63" s="171"/>
      <c r="D63" s="197">
        <f>IF(B62="ja","und ggf.:",0)</f>
        <v>0</v>
      </c>
      <c r="E63" s="93"/>
      <c r="F63" s="119"/>
    </row>
    <row r="64" spans="1:6" s="118" customFormat="1" ht="8.25" customHeight="1" x14ac:dyDescent="0.25">
      <c r="A64" s="176"/>
      <c r="C64" s="171"/>
      <c r="D64" s="171"/>
      <c r="F64" s="119"/>
    </row>
    <row r="65" spans="1:6" s="102" customFormat="1" ht="114" customHeight="1" x14ac:dyDescent="0.25">
      <c r="A65" s="149" t="s">
        <v>3130</v>
      </c>
      <c r="B65" s="44"/>
      <c r="C65" s="198">
        <f>IF($B$65="ja","Wir benötigen eine Einzelschadenaufstellung zur gesamten Flotte mit Schäden der letzten 3 Jahre. Schäden, die im Zusammenhang mit Gefahrguttransport anfielen, bitte kennzeichnen. ",0)</f>
        <v>0</v>
      </c>
      <c r="D65" s="198">
        <f>IF($B$65="ja","Sofern aus dieser Einzelschadenaufstellung keine Informationen zur Schadenursache und zur Fahrzeugart hervorgehen, bitte entsprechende Informationen beifügen.",0)</f>
        <v>0</v>
      </c>
      <c r="F65" s="199"/>
    </row>
    <row r="66" spans="1:6" s="118" customFormat="1" ht="30" x14ac:dyDescent="0.25">
      <c r="A66" s="176" t="s">
        <v>3092</v>
      </c>
      <c r="B66" s="45"/>
      <c r="C66" s="171"/>
      <c r="D66" s="171"/>
      <c r="F66" s="119"/>
    </row>
    <row r="67" spans="1:6" s="118" customFormat="1" ht="7.5" customHeight="1" x14ac:dyDescent="0.25">
      <c r="A67" s="180"/>
      <c r="C67" s="171"/>
      <c r="D67" s="171"/>
      <c r="F67" s="119"/>
    </row>
    <row r="68" spans="1:6" s="118" customFormat="1" ht="30" x14ac:dyDescent="0.25">
      <c r="A68" s="176" t="s">
        <v>3131</v>
      </c>
      <c r="C68" s="171"/>
      <c r="D68" s="171"/>
      <c r="F68" s="119"/>
    </row>
    <row r="69" spans="1:6" s="118" customFormat="1" x14ac:dyDescent="0.25">
      <c r="A69" s="176"/>
      <c r="B69" s="171" t="s">
        <v>3102</v>
      </c>
      <c r="C69" s="171" t="s">
        <v>20</v>
      </c>
      <c r="D69" s="171"/>
      <c r="F69" s="119"/>
    </row>
    <row r="70" spans="1:6" s="118" customFormat="1" ht="15.75" x14ac:dyDescent="0.25">
      <c r="A70" s="200"/>
      <c r="B70" s="95"/>
      <c r="C70" s="98"/>
      <c r="D70" s="201">
        <f>IF(B70="sonstige","Fahrzeugart?",0)</f>
        <v>0</v>
      </c>
      <c r="E70" s="349"/>
      <c r="F70" s="350"/>
    </row>
    <row r="71" spans="1:6" s="118" customFormat="1" ht="15.75" x14ac:dyDescent="0.25">
      <c r="A71" s="200"/>
      <c r="B71" s="95"/>
      <c r="C71" s="98"/>
      <c r="D71" s="201">
        <f t="shared" ref="D71:D78" si="0">IF(B71="sonstige","Fahrzeugart?",0)</f>
        <v>0</v>
      </c>
      <c r="E71" s="349"/>
      <c r="F71" s="350"/>
    </row>
    <row r="72" spans="1:6" s="118" customFormat="1" ht="15.75" x14ac:dyDescent="0.25">
      <c r="A72" s="200"/>
      <c r="B72" s="95"/>
      <c r="C72" s="98"/>
      <c r="D72" s="201">
        <f t="shared" si="0"/>
        <v>0</v>
      </c>
      <c r="E72" s="349"/>
      <c r="F72" s="350"/>
    </row>
    <row r="73" spans="1:6" s="118" customFormat="1" ht="15.75" x14ac:dyDescent="0.25">
      <c r="A73" s="200"/>
      <c r="B73" s="95"/>
      <c r="C73" s="98"/>
      <c r="D73" s="201">
        <f t="shared" si="0"/>
        <v>0</v>
      </c>
      <c r="E73" s="349"/>
      <c r="F73" s="350"/>
    </row>
    <row r="74" spans="1:6" s="118" customFormat="1" ht="15.75" x14ac:dyDescent="0.25">
      <c r="A74" s="200"/>
      <c r="B74" s="95"/>
      <c r="C74" s="98"/>
      <c r="D74" s="201">
        <f t="shared" si="0"/>
        <v>0</v>
      </c>
      <c r="E74" s="349"/>
      <c r="F74" s="350"/>
    </row>
    <row r="75" spans="1:6" s="118" customFormat="1" ht="15.75" x14ac:dyDescent="0.25">
      <c r="A75" s="200"/>
      <c r="B75" s="95"/>
      <c r="C75" s="98"/>
      <c r="D75" s="201">
        <f t="shared" si="0"/>
        <v>0</v>
      </c>
      <c r="E75" s="349"/>
      <c r="F75" s="350"/>
    </row>
    <row r="76" spans="1:6" s="118" customFormat="1" ht="15.75" x14ac:dyDescent="0.25">
      <c r="A76" s="200"/>
      <c r="B76" s="95"/>
      <c r="C76" s="98"/>
      <c r="D76" s="201">
        <f t="shared" si="0"/>
        <v>0</v>
      </c>
      <c r="E76" s="349"/>
      <c r="F76" s="350"/>
    </row>
    <row r="77" spans="1:6" s="118" customFormat="1" ht="15.75" x14ac:dyDescent="0.25">
      <c r="A77" s="200"/>
      <c r="B77" s="95"/>
      <c r="C77" s="98"/>
      <c r="D77" s="201">
        <f t="shared" si="0"/>
        <v>0</v>
      </c>
      <c r="E77" s="349"/>
      <c r="F77" s="350"/>
    </row>
    <row r="78" spans="1:6" s="118" customFormat="1" ht="15.75" x14ac:dyDescent="0.25">
      <c r="A78" s="200"/>
      <c r="B78" s="95"/>
      <c r="C78" s="98"/>
      <c r="D78" s="201">
        <f t="shared" si="0"/>
        <v>0</v>
      </c>
      <c r="E78" s="349"/>
      <c r="F78" s="350"/>
    </row>
    <row r="79" spans="1:6" s="118" customFormat="1" ht="6.75" customHeight="1" x14ac:dyDescent="0.25">
      <c r="A79" s="176"/>
      <c r="C79" s="171"/>
      <c r="D79" s="171"/>
      <c r="F79" s="119"/>
    </row>
    <row r="80" spans="1:6" s="118" customFormat="1" x14ac:dyDescent="0.25">
      <c r="A80" s="176" t="s">
        <v>3095</v>
      </c>
      <c r="B80" s="171"/>
      <c r="C80" s="171"/>
      <c r="D80" s="171"/>
      <c r="F80" s="119"/>
    </row>
    <row r="81" spans="1:6" s="118" customFormat="1" x14ac:dyDescent="0.25">
      <c r="A81" s="200" t="s">
        <v>84</v>
      </c>
      <c r="B81" s="95"/>
      <c r="C81" s="171"/>
      <c r="D81" s="171"/>
      <c r="F81" s="119"/>
    </row>
    <row r="82" spans="1:6" s="118" customFormat="1" x14ac:dyDescent="0.25">
      <c r="A82" s="200" t="s">
        <v>85</v>
      </c>
      <c r="B82" s="95"/>
      <c r="C82" s="171"/>
      <c r="D82" s="171"/>
      <c r="F82" s="119"/>
    </row>
    <row r="83" spans="1:6" s="118" customFormat="1" x14ac:dyDescent="0.25">
      <c r="A83" s="200" t="s">
        <v>86</v>
      </c>
      <c r="B83" s="95"/>
      <c r="C83" s="171"/>
      <c r="D83" s="171"/>
      <c r="F83" s="119"/>
    </row>
    <row r="84" spans="1:6" s="118" customFormat="1" x14ac:dyDescent="0.25">
      <c r="A84" s="200" t="s">
        <v>87</v>
      </c>
      <c r="B84" s="95"/>
      <c r="C84" s="171"/>
      <c r="D84" s="171"/>
      <c r="F84" s="119"/>
    </row>
    <row r="85" spans="1:6" s="118" customFormat="1" ht="7.5" customHeight="1" x14ac:dyDescent="0.25">
      <c r="A85" s="180"/>
      <c r="C85" s="171"/>
      <c r="D85" s="171"/>
      <c r="F85" s="119"/>
    </row>
    <row r="86" spans="1:6" s="118" customFormat="1" ht="33" customHeight="1" x14ac:dyDescent="0.25">
      <c r="A86" s="176" t="s">
        <v>3181</v>
      </c>
      <c r="B86" s="95"/>
      <c r="C86" s="171"/>
      <c r="D86" s="171"/>
      <c r="F86" s="119"/>
    </row>
    <row r="87" spans="1:6" s="118" customFormat="1" x14ac:dyDescent="0.25">
      <c r="A87" s="176" t="s">
        <v>101</v>
      </c>
      <c r="B87" s="98"/>
      <c r="C87" s="171"/>
      <c r="D87" s="171"/>
      <c r="F87" s="119"/>
    </row>
    <row r="88" spans="1:6" s="118" customFormat="1" x14ac:dyDescent="0.25">
      <c r="A88" s="176" t="s">
        <v>3135</v>
      </c>
      <c r="B88" s="98"/>
      <c r="C88" s="202">
        <f>IF(B88&gt;B87,"bitte prüfen, nicht plausibel",0)</f>
        <v>0</v>
      </c>
      <c r="D88" s="171"/>
      <c r="F88" s="119"/>
    </row>
    <row r="89" spans="1:6" s="118" customFormat="1" x14ac:dyDescent="0.25">
      <c r="A89" s="203" t="s">
        <v>3136</v>
      </c>
      <c r="B89" s="98"/>
      <c r="C89" s="202">
        <f>IF(B89&gt;B87,"bitte prüfen, nicht plausibel",0)</f>
        <v>0</v>
      </c>
      <c r="D89" s="171"/>
      <c r="F89" s="119"/>
    </row>
    <row r="90" spans="1:6" s="118" customFormat="1" x14ac:dyDescent="0.25">
      <c r="A90" s="176" t="s">
        <v>100</v>
      </c>
      <c r="B90" s="95"/>
      <c r="C90" s="171"/>
      <c r="D90" s="171"/>
      <c r="F90" s="119"/>
    </row>
    <row r="91" spans="1:6" s="118" customFormat="1" ht="45" customHeight="1" x14ac:dyDescent="0.25">
      <c r="A91" s="176" t="s">
        <v>2387</v>
      </c>
      <c r="B91" s="95"/>
      <c r="C91" s="347">
        <f>IF(B91="ja","bitte Kriterien beschreiben",0)</f>
        <v>0</v>
      </c>
      <c r="D91" s="348"/>
      <c r="E91" s="345"/>
      <c r="F91" s="346"/>
    </row>
    <row r="92" spans="1:6" s="118" customFormat="1" ht="30.75" thickBot="1" x14ac:dyDescent="0.3">
      <c r="A92" s="204" t="s">
        <v>104</v>
      </c>
      <c r="B92" s="99"/>
      <c r="C92" s="205"/>
      <c r="D92" s="205"/>
      <c r="E92" s="206"/>
      <c r="F92" s="207"/>
    </row>
    <row r="93" spans="1:6" s="118" customFormat="1" ht="19.5" thickBot="1" x14ac:dyDescent="0.3">
      <c r="A93" s="328" t="s">
        <v>2985</v>
      </c>
      <c r="B93" s="329"/>
      <c r="C93" s="329"/>
      <c r="D93" s="329"/>
      <c r="E93" s="329"/>
      <c r="F93" s="330"/>
    </row>
    <row r="94" spans="1:6" s="118" customFormat="1" x14ac:dyDescent="0.25">
      <c r="A94" s="269"/>
      <c r="B94" s="270"/>
      <c r="C94" s="270"/>
      <c r="D94" s="270"/>
      <c r="E94" s="270"/>
      <c r="F94" s="271"/>
    </row>
    <row r="95" spans="1:6" s="118" customFormat="1" x14ac:dyDescent="0.25">
      <c r="A95" s="272"/>
      <c r="B95" s="273"/>
      <c r="C95" s="273"/>
      <c r="D95" s="273"/>
      <c r="E95" s="273"/>
      <c r="F95" s="274"/>
    </row>
    <row r="96" spans="1:6" s="118" customFormat="1" x14ac:dyDescent="0.25">
      <c r="A96" s="272"/>
      <c r="B96" s="273"/>
      <c r="C96" s="273"/>
      <c r="D96" s="273"/>
      <c r="E96" s="273"/>
      <c r="F96" s="274"/>
    </row>
    <row r="97" spans="1:6" s="118" customFormat="1" x14ac:dyDescent="0.25">
      <c r="A97" s="272"/>
      <c r="B97" s="273"/>
      <c r="C97" s="273"/>
      <c r="D97" s="273"/>
      <c r="E97" s="273"/>
      <c r="F97" s="274"/>
    </row>
    <row r="98" spans="1:6" s="118" customFormat="1" x14ac:dyDescent="0.25">
      <c r="A98" s="272"/>
      <c r="B98" s="273"/>
      <c r="C98" s="273"/>
      <c r="D98" s="273"/>
      <c r="E98" s="273"/>
      <c r="F98" s="274"/>
    </row>
    <row r="99" spans="1:6" s="118" customFormat="1" x14ac:dyDescent="0.25">
      <c r="A99" s="272"/>
      <c r="B99" s="273"/>
      <c r="C99" s="273"/>
      <c r="D99" s="273"/>
      <c r="E99" s="273"/>
      <c r="F99" s="274"/>
    </row>
    <row r="100" spans="1:6" s="118" customFormat="1" x14ac:dyDescent="0.25">
      <c r="A100" s="272"/>
      <c r="B100" s="273"/>
      <c r="C100" s="273"/>
      <c r="D100" s="273"/>
      <c r="E100" s="273"/>
      <c r="F100" s="274"/>
    </row>
    <row r="101" spans="1:6" s="118" customFormat="1" ht="15.75" thickBot="1" x14ac:dyDescent="0.3">
      <c r="A101" s="275"/>
      <c r="B101" s="276"/>
      <c r="C101" s="276"/>
      <c r="D101" s="276"/>
      <c r="E101" s="276"/>
      <c r="F101" s="277"/>
    </row>
    <row r="102" spans="1:6" s="118" customFormat="1" x14ac:dyDescent="0.25">
      <c r="B102" s="171"/>
      <c r="C102" s="171"/>
      <c r="D102" s="171"/>
    </row>
    <row r="103" spans="1:6" s="118" customFormat="1" x14ac:dyDescent="0.25">
      <c r="A103" s="169" t="s">
        <v>2674</v>
      </c>
      <c r="B103" s="171"/>
      <c r="C103" s="171"/>
      <c r="D103" s="171"/>
    </row>
    <row r="104" spans="1:6" s="118" customFormat="1" x14ac:dyDescent="0.25">
      <c r="B104" s="171"/>
      <c r="C104" s="171"/>
      <c r="D104" s="171"/>
    </row>
  </sheetData>
  <sheetProtection password="D37F" sheet="1" objects="1" scenarios="1" selectLockedCells="1"/>
  <mergeCells count="25">
    <mergeCell ref="A1:F1"/>
    <mergeCell ref="D39:E41"/>
    <mergeCell ref="D44:E46"/>
    <mergeCell ref="D49:E51"/>
    <mergeCell ref="D54:E56"/>
    <mergeCell ref="D14:E16"/>
    <mergeCell ref="D19:E21"/>
    <mergeCell ref="D24:E26"/>
    <mergeCell ref="D29:E31"/>
    <mergeCell ref="D34:E36"/>
    <mergeCell ref="A2:F2"/>
    <mergeCell ref="A94:F101"/>
    <mergeCell ref="E91:F91"/>
    <mergeCell ref="C91:D91"/>
    <mergeCell ref="C60:D60"/>
    <mergeCell ref="E75:F75"/>
    <mergeCell ref="E78:F78"/>
    <mergeCell ref="E70:F70"/>
    <mergeCell ref="E71:F71"/>
    <mergeCell ref="E72:F72"/>
    <mergeCell ref="E73:F73"/>
    <mergeCell ref="E74:F74"/>
    <mergeCell ref="A93:F93"/>
    <mergeCell ref="E76:F76"/>
    <mergeCell ref="E77:F77"/>
  </mergeCells>
  <conditionalFormatting sqref="C60">
    <cfRule type="cellIs" dxfId="182" priority="482" operator="greaterThan">
      <formula>0</formula>
    </cfRule>
  </conditionalFormatting>
  <conditionalFormatting sqref="C60">
    <cfRule type="cellIs" dxfId="181" priority="483" operator="greaterThan">
      <formula>0</formula>
    </cfRule>
  </conditionalFormatting>
  <conditionalFormatting sqref="D62">
    <cfRule type="cellIs" dxfId="180" priority="476" operator="greaterThan">
      <formula>0</formula>
    </cfRule>
    <cfRule type="cellIs" dxfId="179" priority="478" operator="equal">
      <formula>0</formula>
    </cfRule>
  </conditionalFormatting>
  <conditionalFormatting sqref="D62">
    <cfRule type="cellIs" dxfId="178" priority="477" operator="greaterThan">
      <formula>0</formula>
    </cfRule>
  </conditionalFormatting>
  <conditionalFormatting sqref="D70:D78">
    <cfRule type="cellIs" dxfId="177" priority="461" operator="greaterThan">
      <formula>0</formula>
    </cfRule>
    <cfRule type="cellIs" dxfId="176" priority="463" operator="equal">
      <formula>0</formula>
    </cfRule>
  </conditionalFormatting>
  <conditionalFormatting sqref="D70:D78">
    <cfRule type="cellIs" dxfId="175" priority="462" operator="greaterThan">
      <formula>0</formula>
    </cfRule>
  </conditionalFormatting>
  <conditionalFormatting sqref="B58:B59 B13:B15">
    <cfRule type="cellIs" dxfId="174" priority="450" operator="lessThan">
      <formula>0</formula>
    </cfRule>
    <cfRule type="cellIs" dxfId="173" priority="451" operator="greaterThan">
      <formula>0</formula>
    </cfRule>
  </conditionalFormatting>
  <conditionalFormatting sqref="B70:B78">
    <cfRule type="cellIs" dxfId="172" priority="382" operator="lessThan">
      <formula>0</formula>
    </cfRule>
    <cfRule type="cellIs" dxfId="171" priority="383" operator="greaterThan">
      <formula>0</formula>
    </cfRule>
  </conditionalFormatting>
  <conditionalFormatting sqref="B81:B84">
    <cfRule type="cellIs" dxfId="170" priority="380" operator="lessThan">
      <formula>0</formula>
    </cfRule>
    <cfRule type="cellIs" dxfId="169" priority="381" operator="greaterThan">
      <formula>0</formula>
    </cfRule>
  </conditionalFormatting>
  <conditionalFormatting sqref="B86:B92">
    <cfRule type="cellIs" dxfId="168" priority="378" operator="lessThan">
      <formula>0</formula>
    </cfRule>
    <cfRule type="cellIs" dxfId="167" priority="379" operator="greaterThan">
      <formula>0</formula>
    </cfRule>
  </conditionalFormatting>
  <conditionalFormatting sqref="B16">
    <cfRule type="cellIs" dxfId="166" priority="438" operator="lessThan">
      <formula>0</formula>
    </cfRule>
    <cfRule type="cellIs" dxfId="165" priority="439" operator="greaterThan">
      <formula>0</formula>
    </cfRule>
  </conditionalFormatting>
  <conditionalFormatting sqref="B60:B63">
    <cfRule type="cellIs" dxfId="164" priority="386" operator="lessThan">
      <formula>0</formula>
    </cfRule>
    <cfRule type="cellIs" dxfId="163" priority="387" operator="greaterThan">
      <formula>0</formula>
    </cfRule>
  </conditionalFormatting>
  <conditionalFormatting sqref="B9">
    <cfRule type="cellIs" dxfId="162" priority="373" operator="greaterThan">
      <formula>0</formula>
    </cfRule>
  </conditionalFormatting>
  <conditionalFormatting sqref="B5:B7">
    <cfRule type="cellIs" dxfId="161" priority="371" operator="greaterThan">
      <formula>0</formula>
    </cfRule>
  </conditionalFormatting>
  <conditionalFormatting sqref="B8">
    <cfRule type="cellIs" dxfId="160" priority="370" operator="greaterThan">
      <formula>0</formula>
    </cfRule>
  </conditionalFormatting>
  <conditionalFormatting sqref="C10:F10">
    <cfRule type="cellIs" dxfId="159" priority="369" operator="equal">
      <formula>0</formula>
    </cfRule>
  </conditionalFormatting>
  <conditionalFormatting sqref="B10">
    <cfRule type="cellIs" dxfId="158" priority="367" operator="greaterThan">
      <formula>0</formula>
    </cfRule>
  </conditionalFormatting>
  <conditionalFormatting sqref="C13:D13">
    <cfRule type="expression" dxfId="157" priority="313">
      <formula>B13&lt;0</formula>
    </cfRule>
  </conditionalFormatting>
  <conditionalFormatting sqref="C59:D59">
    <cfRule type="cellIs" dxfId="156" priority="305" operator="equal">
      <formula>0</formula>
    </cfRule>
  </conditionalFormatting>
  <conditionalFormatting sqref="B66">
    <cfRule type="cellIs" dxfId="155" priority="293" operator="lessThan">
      <formula>0</formula>
    </cfRule>
    <cfRule type="cellIs" dxfId="154" priority="294" operator="greaterThan">
      <formula>0</formula>
    </cfRule>
  </conditionalFormatting>
  <conditionalFormatting sqref="E60:F60">
    <cfRule type="expression" dxfId="153" priority="261">
      <formula>B60="monatlich"</formula>
    </cfRule>
    <cfRule type="expression" dxfId="152" priority="262">
      <formula>B60="wöchentlich"</formula>
    </cfRule>
    <cfRule type="expression" dxfId="151" priority="263">
      <formula>B60="täglich"</formula>
    </cfRule>
    <cfRule type="cellIs" dxfId="150" priority="265" operator="greaterThan">
      <formula>0</formula>
    </cfRule>
    <cfRule type="expression" dxfId="149" priority="267">
      <formula>B60="andere Frequenz"</formula>
    </cfRule>
  </conditionalFormatting>
  <conditionalFormatting sqref="C60:D60">
    <cfRule type="cellIs" dxfId="148" priority="266" operator="equal">
      <formula>0</formula>
    </cfRule>
  </conditionalFormatting>
  <conditionalFormatting sqref="C70:C78">
    <cfRule type="cellIs" dxfId="147" priority="256" operator="lessThan">
      <formula>0</formula>
    </cfRule>
    <cfRule type="cellIs" dxfId="146" priority="257" operator="greaterThan">
      <formula>0</formula>
    </cfRule>
  </conditionalFormatting>
  <conditionalFormatting sqref="C91:D91">
    <cfRule type="cellIs" dxfId="145" priority="255" operator="equal">
      <formula>0</formula>
    </cfRule>
  </conditionalFormatting>
  <conditionalFormatting sqref="E91:F91">
    <cfRule type="cellIs" dxfId="144" priority="251" operator="greaterThan">
      <formula>0</formula>
    </cfRule>
    <cfRule type="expression" dxfId="143" priority="253">
      <formula>C91="bitte Kriterien beschreiben"</formula>
    </cfRule>
    <cfRule type="cellIs" dxfId="142" priority="282" operator="greaterThan">
      <formula>0</formula>
    </cfRule>
  </conditionalFormatting>
  <conditionalFormatting sqref="E70:F78">
    <cfRule type="cellIs" dxfId="141" priority="252" operator="greaterThan">
      <formula>0</formula>
    </cfRule>
    <cfRule type="expression" dxfId="140" priority="254">
      <formula>B70&lt;&gt;"sonstige"</formula>
    </cfRule>
    <cfRule type="expression" dxfId="139" priority="286">
      <formula>D70="Fahrzeugart?"</formula>
    </cfRule>
  </conditionalFormatting>
  <conditionalFormatting sqref="B65">
    <cfRule type="cellIs" dxfId="138" priority="249" operator="greaterThan">
      <formula>0</formula>
    </cfRule>
  </conditionalFormatting>
  <conditionalFormatting sqref="C65">
    <cfRule type="cellIs" dxfId="137" priority="248" operator="equal">
      <formula>0</formula>
    </cfRule>
  </conditionalFormatting>
  <conditionalFormatting sqref="D65">
    <cfRule type="cellIs" dxfId="136" priority="247" operator="equal">
      <formula>0</formula>
    </cfRule>
  </conditionalFormatting>
  <conditionalFormatting sqref="E12">
    <cfRule type="cellIs" dxfId="135" priority="242" operator="equal">
      <formula>0</formula>
    </cfRule>
    <cfRule type="expression" dxfId="134" priority="246">
      <formula>#REF!&lt;0</formula>
    </cfRule>
  </conditionalFormatting>
  <conditionalFormatting sqref="E59:F59">
    <cfRule type="expression" dxfId="133" priority="145">
      <formula>B59&lt;0</formula>
    </cfRule>
    <cfRule type="cellIs" dxfId="132" priority="149" operator="greaterThan">
      <formula>0</formula>
    </cfRule>
    <cfRule type="expression" dxfId="131" priority="150">
      <formula>B59="nein"</formula>
    </cfRule>
  </conditionalFormatting>
  <conditionalFormatting sqref="D63">
    <cfRule type="cellIs" dxfId="130" priority="142" operator="greaterThan">
      <formula>0</formula>
    </cfRule>
    <cfRule type="cellIs" dxfId="129" priority="144" operator="equal">
      <formula>0</formula>
    </cfRule>
  </conditionalFormatting>
  <conditionalFormatting sqref="D63">
    <cfRule type="cellIs" dxfId="128" priority="143" operator="greaterThan">
      <formula>0</formula>
    </cfRule>
  </conditionalFormatting>
  <conditionalFormatting sqref="D63">
    <cfRule type="cellIs" dxfId="127" priority="128" operator="greaterThan">
      <formula>0</formula>
    </cfRule>
  </conditionalFormatting>
  <conditionalFormatting sqref="D14:E16">
    <cfRule type="cellIs" dxfId="126" priority="124" operator="greaterThan">
      <formula>0</formula>
    </cfRule>
    <cfRule type="expression" dxfId="125" priority="126">
      <formula>E12="ja"</formula>
    </cfRule>
  </conditionalFormatting>
  <conditionalFormatting sqref="E13">
    <cfRule type="cellIs" dxfId="124" priority="125" operator="equal">
      <formula>0</formula>
    </cfRule>
  </conditionalFormatting>
  <conditionalFormatting sqref="C13:E13">
    <cfRule type="expression" dxfId="123" priority="123">
      <formula>B13&lt;0</formula>
    </cfRule>
  </conditionalFormatting>
  <conditionalFormatting sqref="B18:B20">
    <cfRule type="cellIs" dxfId="122" priority="121" operator="lessThan">
      <formula>0</formula>
    </cfRule>
    <cfRule type="cellIs" dxfId="121" priority="122" operator="greaterThan">
      <formula>0</formula>
    </cfRule>
  </conditionalFormatting>
  <conditionalFormatting sqref="B21">
    <cfRule type="cellIs" dxfId="120" priority="119" operator="lessThan">
      <formula>0</formula>
    </cfRule>
    <cfRule type="cellIs" dxfId="119" priority="120" operator="greaterThan">
      <formula>0</formula>
    </cfRule>
  </conditionalFormatting>
  <conditionalFormatting sqref="C18:D18">
    <cfRule type="expression" dxfId="118" priority="118">
      <formula>B18&lt;0</formula>
    </cfRule>
  </conditionalFormatting>
  <conditionalFormatting sqref="E18">
    <cfRule type="cellIs" dxfId="117" priority="116" operator="equal">
      <formula>0</formula>
    </cfRule>
  </conditionalFormatting>
  <conditionalFormatting sqref="C18:E18">
    <cfRule type="expression" dxfId="116" priority="114">
      <formula>B18&lt;0</formula>
    </cfRule>
  </conditionalFormatting>
  <conditionalFormatting sqref="B23:B25">
    <cfRule type="cellIs" dxfId="115" priority="112" operator="lessThan">
      <formula>0</formula>
    </cfRule>
    <cfRule type="cellIs" dxfId="114" priority="113" operator="greaterThan">
      <formula>0</formula>
    </cfRule>
  </conditionalFormatting>
  <conditionalFormatting sqref="B26">
    <cfRule type="cellIs" dxfId="113" priority="110" operator="lessThan">
      <formula>0</formula>
    </cfRule>
    <cfRule type="cellIs" dxfId="112" priority="111" operator="greaterThan">
      <formula>0</formula>
    </cfRule>
  </conditionalFormatting>
  <conditionalFormatting sqref="C23:D23">
    <cfRule type="expression" dxfId="111" priority="109">
      <formula>B23&lt;0</formula>
    </cfRule>
  </conditionalFormatting>
  <conditionalFormatting sqref="D24:E26">
    <cfRule type="cellIs" dxfId="110" priority="106" operator="greaterThan">
      <formula>0</formula>
    </cfRule>
    <cfRule type="expression" dxfId="109" priority="108">
      <formula>E22="ja"</formula>
    </cfRule>
  </conditionalFormatting>
  <conditionalFormatting sqref="E23">
    <cfRule type="cellIs" dxfId="108" priority="107" operator="equal">
      <formula>0</formula>
    </cfRule>
  </conditionalFormatting>
  <conditionalFormatting sqref="C23:E23">
    <cfRule type="expression" dxfId="107" priority="105">
      <formula>B23&lt;0</formula>
    </cfRule>
  </conditionalFormatting>
  <conditionalFormatting sqref="B28:B30">
    <cfRule type="cellIs" dxfId="106" priority="103" operator="lessThan">
      <formula>0</formula>
    </cfRule>
    <cfRule type="cellIs" dxfId="105" priority="104" operator="greaterThan">
      <formula>0</formula>
    </cfRule>
  </conditionalFormatting>
  <conditionalFormatting sqref="B31">
    <cfRule type="cellIs" dxfId="104" priority="101" operator="lessThan">
      <formula>0</formula>
    </cfRule>
    <cfRule type="cellIs" dxfId="103" priority="102" operator="greaterThan">
      <formula>0</formula>
    </cfRule>
  </conditionalFormatting>
  <conditionalFormatting sqref="C28:D28">
    <cfRule type="expression" dxfId="102" priority="100">
      <formula>B28&lt;0</formula>
    </cfRule>
  </conditionalFormatting>
  <conditionalFormatting sqref="D29:E31">
    <cfRule type="cellIs" dxfId="101" priority="97" operator="greaterThan">
      <formula>0</formula>
    </cfRule>
    <cfRule type="expression" dxfId="100" priority="99">
      <formula>E27="ja"</formula>
    </cfRule>
  </conditionalFormatting>
  <conditionalFormatting sqref="E28">
    <cfRule type="cellIs" dxfId="99" priority="98" operator="equal">
      <formula>0</formula>
    </cfRule>
  </conditionalFormatting>
  <conditionalFormatting sqref="C28:E28">
    <cfRule type="expression" dxfId="98" priority="96">
      <formula>B28&lt;0</formula>
    </cfRule>
  </conditionalFormatting>
  <conditionalFormatting sqref="B33:B35">
    <cfRule type="cellIs" dxfId="97" priority="94" operator="lessThan">
      <formula>0</formula>
    </cfRule>
    <cfRule type="cellIs" dxfId="96" priority="95" operator="greaterThan">
      <formula>0</formula>
    </cfRule>
  </conditionalFormatting>
  <conditionalFormatting sqref="B36">
    <cfRule type="cellIs" dxfId="95" priority="92" operator="lessThan">
      <formula>0</formula>
    </cfRule>
    <cfRule type="cellIs" dxfId="94" priority="93" operator="greaterThan">
      <formula>0</formula>
    </cfRule>
  </conditionalFormatting>
  <conditionalFormatting sqref="C33:D33">
    <cfRule type="expression" dxfId="93" priority="91">
      <formula>B33&lt;0</formula>
    </cfRule>
  </conditionalFormatting>
  <conditionalFormatting sqref="D34:E36">
    <cfRule type="cellIs" dxfId="92" priority="88" operator="greaterThan">
      <formula>0</formula>
    </cfRule>
    <cfRule type="expression" dxfId="91" priority="90">
      <formula>E32="ja"</formula>
    </cfRule>
  </conditionalFormatting>
  <conditionalFormatting sqref="E33">
    <cfRule type="cellIs" dxfId="90" priority="89" operator="equal">
      <formula>0</formula>
    </cfRule>
  </conditionalFormatting>
  <conditionalFormatting sqref="C33:E33">
    <cfRule type="expression" dxfId="89" priority="87">
      <formula>B33&lt;0</formula>
    </cfRule>
  </conditionalFormatting>
  <conditionalFormatting sqref="B38:B40">
    <cfRule type="cellIs" dxfId="88" priority="85" operator="lessThan">
      <formula>0</formula>
    </cfRule>
    <cfRule type="cellIs" dxfId="87" priority="86" operator="greaterThan">
      <formula>0</formula>
    </cfRule>
  </conditionalFormatting>
  <conditionalFormatting sqref="B41">
    <cfRule type="cellIs" dxfId="86" priority="83" operator="lessThan">
      <formula>0</formula>
    </cfRule>
    <cfRule type="cellIs" dxfId="85" priority="84" operator="greaterThan">
      <formula>0</formula>
    </cfRule>
  </conditionalFormatting>
  <conditionalFormatting sqref="C38:D38">
    <cfRule type="expression" dxfId="84" priority="82">
      <formula>B38&lt;0</formula>
    </cfRule>
  </conditionalFormatting>
  <conditionalFormatting sqref="D39:E41">
    <cfRule type="cellIs" dxfId="83" priority="79" operator="greaterThan">
      <formula>0</formula>
    </cfRule>
    <cfRule type="expression" dxfId="82" priority="81">
      <formula>E37="ja"</formula>
    </cfRule>
  </conditionalFormatting>
  <conditionalFormatting sqref="E38">
    <cfRule type="cellIs" dxfId="81" priority="80" operator="equal">
      <formula>0</formula>
    </cfRule>
  </conditionalFormatting>
  <conditionalFormatting sqref="C38:E38">
    <cfRule type="expression" dxfId="80" priority="78">
      <formula>B38&lt;0</formula>
    </cfRule>
  </conditionalFormatting>
  <conditionalFormatting sqref="B43:B45">
    <cfRule type="cellIs" dxfId="79" priority="76" operator="lessThan">
      <formula>0</formula>
    </cfRule>
    <cfRule type="cellIs" dxfId="78" priority="77" operator="greaterThan">
      <formula>0</formula>
    </cfRule>
  </conditionalFormatting>
  <conditionalFormatting sqref="B46">
    <cfRule type="cellIs" dxfId="77" priority="74" operator="lessThan">
      <formula>0</formula>
    </cfRule>
    <cfRule type="cellIs" dxfId="76" priority="75" operator="greaterThan">
      <formula>0</formula>
    </cfRule>
  </conditionalFormatting>
  <conditionalFormatting sqref="C43:D43">
    <cfRule type="expression" dxfId="75" priority="73">
      <formula>B43&lt;0</formula>
    </cfRule>
  </conditionalFormatting>
  <conditionalFormatting sqref="D44:E46">
    <cfRule type="cellIs" dxfId="74" priority="70" operator="greaterThan">
      <formula>0</formula>
    </cfRule>
    <cfRule type="expression" dxfId="73" priority="72">
      <formula>E42="ja"</formula>
    </cfRule>
  </conditionalFormatting>
  <conditionalFormatting sqref="E43">
    <cfRule type="cellIs" dxfId="72" priority="71" operator="equal">
      <formula>0</formula>
    </cfRule>
  </conditionalFormatting>
  <conditionalFormatting sqref="C43:E43">
    <cfRule type="expression" dxfId="71" priority="69">
      <formula>B43&lt;0</formula>
    </cfRule>
  </conditionalFormatting>
  <conditionalFormatting sqref="B48:B50">
    <cfRule type="cellIs" dxfId="70" priority="67" operator="lessThan">
      <formula>0</formula>
    </cfRule>
    <cfRule type="cellIs" dxfId="69" priority="68" operator="greaterThan">
      <formula>0</formula>
    </cfRule>
  </conditionalFormatting>
  <conditionalFormatting sqref="B51">
    <cfRule type="cellIs" dxfId="68" priority="65" operator="lessThan">
      <formula>0</formula>
    </cfRule>
    <cfRule type="cellIs" dxfId="67" priority="66" operator="greaterThan">
      <formula>0</formula>
    </cfRule>
  </conditionalFormatting>
  <conditionalFormatting sqref="C48:D48">
    <cfRule type="expression" dxfId="66" priority="64">
      <formula>B48&lt;0</formula>
    </cfRule>
  </conditionalFormatting>
  <conditionalFormatting sqref="D49:E51">
    <cfRule type="cellIs" dxfId="65" priority="61" operator="greaterThan">
      <formula>0</formula>
    </cfRule>
    <cfRule type="expression" dxfId="64" priority="63">
      <formula>E47="ja"</formula>
    </cfRule>
  </conditionalFormatting>
  <conditionalFormatting sqref="E48">
    <cfRule type="cellIs" dxfId="63" priority="62" operator="equal">
      <formula>0</formula>
    </cfRule>
  </conditionalFormatting>
  <conditionalFormatting sqref="C48:E48">
    <cfRule type="expression" dxfId="62" priority="60">
      <formula>B48&lt;0</formula>
    </cfRule>
  </conditionalFormatting>
  <conditionalFormatting sqref="B53:B55">
    <cfRule type="cellIs" dxfId="61" priority="58" operator="lessThan">
      <formula>0</formula>
    </cfRule>
    <cfRule type="cellIs" dxfId="60" priority="59" operator="greaterThan">
      <formula>0</formula>
    </cfRule>
  </conditionalFormatting>
  <conditionalFormatting sqref="B56">
    <cfRule type="cellIs" dxfId="59" priority="56" operator="lessThan">
      <formula>0</formula>
    </cfRule>
    <cfRule type="cellIs" dxfId="58" priority="57" operator="greaterThan">
      <formula>0</formula>
    </cfRule>
  </conditionalFormatting>
  <conditionalFormatting sqref="C53:D53">
    <cfRule type="expression" dxfId="57" priority="55">
      <formula>B53&lt;0</formula>
    </cfRule>
  </conditionalFormatting>
  <conditionalFormatting sqref="D54:E56">
    <cfRule type="cellIs" dxfId="56" priority="52" operator="greaterThan">
      <formula>0</formula>
    </cfRule>
    <cfRule type="expression" dxfId="55" priority="54">
      <formula>E52="ja"</formula>
    </cfRule>
  </conditionalFormatting>
  <conditionalFormatting sqref="E53">
    <cfRule type="cellIs" dxfId="54" priority="53" operator="equal">
      <formula>0</formula>
    </cfRule>
  </conditionalFormatting>
  <conditionalFormatting sqref="C53:E53">
    <cfRule type="expression" dxfId="53" priority="51">
      <formula>B53&lt;0</formula>
    </cfRule>
  </conditionalFormatting>
  <conditionalFormatting sqref="D19:E21">
    <cfRule type="cellIs" dxfId="52" priority="47" operator="greaterThan">
      <formula>0</formula>
    </cfRule>
    <cfRule type="expression" dxfId="51" priority="48">
      <formula>E17="ja"</formula>
    </cfRule>
  </conditionalFormatting>
  <conditionalFormatting sqref="E17">
    <cfRule type="cellIs" dxfId="50" priority="45" operator="equal">
      <formula>0</formula>
    </cfRule>
    <cfRule type="expression" dxfId="49" priority="46">
      <formula>#REF!&lt;0</formula>
    </cfRule>
  </conditionalFormatting>
  <conditionalFormatting sqref="E22">
    <cfRule type="cellIs" dxfId="48" priority="43" operator="equal">
      <formula>0</formula>
    </cfRule>
    <cfRule type="expression" dxfId="47" priority="44">
      <formula>#REF!&lt;0</formula>
    </cfRule>
  </conditionalFormatting>
  <conditionalFormatting sqref="E27">
    <cfRule type="cellIs" dxfId="46" priority="41" operator="equal">
      <formula>0</formula>
    </cfRule>
    <cfRule type="expression" dxfId="45" priority="42">
      <formula>#REF!&lt;0</formula>
    </cfRule>
  </conditionalFormatting>
  <conditionalFormatting sqref="E32">
    <cfRule type="cellIs" dxfId="44" priority="39" operator="equal">
      <formula>0</formula>
    </cfRule>
    <cfRule type="expression" dxfId="43" priority="40">
      <formula>#REF!&lt;0</formula>
    </cfRule>
  </conditionalFormatting>
  <conditionalFormatting sqref="E42">
    <cfRule type="cellIs" dxfId="42" priority="37" operator="equal">
      <formula>0</formula>
    </cfRule>
    <cfRule type="expression" dxfId="41" priority="38">
      <formula>#REF!&lt;0</formula>
    </cfRule>
  </conditionalFormatting>
  <conditionalFormatting sqref="E47">
    <cfRule type="cellIs" dxfId="40" priority="35" operator="equal">
      <formula>0</formula>
    </cfRule>
    <cfRule type="expression" dxfId="39" priority="36">
      <formula>#REF!&lt;0</formula>
    </cfRule>
  </conditionalFormatting>
  <conditionalFormatting sqref="E37">
    <cfRule type="cellIs" dxfId="38" priority="31" operator="equal">
      <formula>0</formula>
    </cfRule>
    <cfRule type="expression" dxfId="37" priority="32">
      <formula>#REF!&lt;0</formula>
    </cfRule>
  </conditionalFormatting>
  <conditionalFormatting sqref="E52">
    <cfRule type="cellIs" dxfId="36" priority="33" operator="equal">
      <formula>0</formula>
    </cfRule>
    <cfRule type="expression" dxfId="35" priority="34">
      <formula>#REF!&lt;0</formula>
    </cfRule>
  </conditionalFormatting>
  <conditionalFormatting sqref="E63">
    <cfRule type="cellIs" dxfId="34" priority="16" operator="greaterThan">
      <formula>0</formula>
    </cfRule>
    <cfRule type="expression" dxfId="33" priority="17">
      <formula>D63="und ggf.:"</formula>
    </cfRule>
    <cfRule type="cellIs" dxfId="32" priority="18" operator="greaterThan">
      <formula>0</formula>
    </cfRule>
  </conditionalFormatting>
  <conditionalFormatting sqref="E62">
    <cfRule type="cellIs" dxfId="31" priority="11" operator="greaterThan">
      <formula>0</formula>
    </cfRule>
    <cfRule type="expression" dxfId="30" priority="12">
      <formula>D62="nach:"</formula>
    </cfRule>
  </conditionalFormatting>
  <conditionalFormatting sqref="C88">
    <cfRule type="cellIs" dxfId="29" priority="10" operator="equal">
      <formula>0</formula>
    </cfRule>
  </conditionalFormatting>
  <conditionalFormatting sqref="C89">
    <cfRule type="cellIs" dxfId="28" priority="9" operator="equal">
      <formula>0</formula>
    </cfRule>
  </conditionalFormatting>
  <conditionalFormatting sqref="C4:F4">
    <cfRule type="cellIs" dxfId="27" priority="3" operator="lessThan">
      <formula>0</formula>
    </cfRule>
    <cfRule type="cellIs" dxfId="26" priority="4" operator="greaterThan">
      <formula>0</formula>
    </cfRule>
  </conditionalFormatting>
  <dataValidations count="11">
    <dataValidation type="list" allowBlank="1" showInputMessage="1" showErrorMessage="1" sqref="B62 B91 B65 B5:B8 B10 B58:B59 B86">
      <formula1>matrix4</formula1>
    </dataValidation>
    <dataValidation type="list" allowBlank="1" showInputMessage="1" showErrorMessage="1" sqref="B60">
      <formula1>matrix7</formula1>
    </dataValidation>
    <dataValidation type="list" allowBlank="1" showInputMessage="1" showErrorMessage="1" sqref="B61">
      <formula1>matrix8</formula1>
    </dataValidation>
    <dataValidation type="list" allowBlank="1" showInputMessage="1" showErrorMessage="1" sqref="B63 B92 B102:B104">
      <formula1>matrix9</formula1>
    </dataValidation>
    <dataValidation type="list" allowBlank="1" showInputMessage="1" showErrorMessage="1" sqref="B70:B78">
      <formula1>matrix11</formula1>
    </dataValidation>
    <dataValidation type="list" allowBlank="1" showInputMessage="1" showErrorMessage="1" sqref="B81 B90">
      <formula1>matrix12</formula1>
    </dataValidation>
    <dataValidation type="list" allowBlank="1" showInputMessage="1" showErrorMessage="1" sqref="B16 B21 B26 B31 B56 B41 B46 B51 B36">
      <formula1>matrix14</formula1>
    </dataValidation>
    <dataValidation type="list" allowBlank="1" showInputMessage="1" showErrorMessage="1" sqref="B15 B9 B20 B25 B30 B35 B40 B45 B50 B55">
      <formula1>matrix44</formula1>
    </dataValidation>
    <dataValidation type="list" allowBlank="1" showInputMessage="1" showErrorMessage="1" sqref="E62:E63">
      <formula1>matrix46</formula1>
    </dataValidation>
    <dataValidation type="list" allowBlank="1" showInputMessage="1" showErrorMessage="1" sqref="B66">
      <formula1>matrix47</formula1>
    </dataValidation>
    <dataValidation type="list" allowBlank="1" showInputMessage="1" showErrorMessage="1" sqref="B82:B84">
      <formula1>Matrix12a</formula1>
    </dataValidation>
  </dataValidations>
  <hyperlinks>
    <hyperlink ref="A103" location="'Checkliste '!A1" display="Zurück zur Checkliste"/>
  </hyperlinks>
  <printOptions horizontalCentered="1"/>
  <pageMargins left="0.31496062992125984" right="0.31496062992125984" top="0.78740157480314965" bottom="0.78740157480314965" header="0.31496062992125984" footer="0.31496062992125984"/>
  <pageSetup paperSize="9" scale="45" orientation="portrait" r:id="rId1"/>
  <headerFooter>
    <oddFooter>&amp;L&amp;F&amp;C&amp;P&amp;R&amp;A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00B050"/>
    <pageSetUpPr fitToPage="1"/>
  </sheetPr>
  <dimension ref="A1:J45"/>
  <sheetViews>
    <sheetView showGridLines="0" zoomScale="90" zoomScaleNormal="90" workbookViewId="0">
      <selection activeCell="A35" sqref="A35:F42"/>
    </sheetView>
  </sheetViews>
  <sheetFormatPr baseColWidth="10" defaultRowHeight="15" x14ac:dyDescent="0.25"/>
  <cols>
    <col min="1" max="1" width="50.7109375" style="213" customWidth="1"/>
    <col min="2" max="2" width="24" style="213" customWidth="1"/>
    <col min="3" max="3" width="17.28515625" style="213" customWidth="1"/>
    <col min="4" max="4" width="13.7109375" style="213" customWidth="1"/>
    <col min="5" max="6" width="11.42578125" style="213"/>
    <col min="7" max="9" width="11.42578125" style="212"/>
    <col min="10" max="16384" width="11.42578125" style="213"/>
  </cols>
  <sheetData>
    <row r="1" spans="1:10" s="114" customFormat="1" ht="19.5" thickBot="1" x14ac:dyDescent="0.3">
      <c r="A1" s="352" t="s">
        <v>3108</v>
      </c>
      <c r="B1" s="353"/>
      <c r="C1" s="353"/>
      <c r="D1" s="353"/>
      <c r="E1" s="353"/>
      <c r="F1" s="354"/>
    </row>
    <row r="2" spans="1:10" s="102" customFormat="1" ht="50.25" customHeight="1" x14ac:dyDescent="0.25">
      <c r="A2" s="361" t="s">
        <v>3179</v>
      </c>
      <c r="B2" s="362"/>
      <c r="C2" s="362"/>
      <c r="D2" s="362"/>
      <c r="E2" s="362"/>
      <c r="F2" s="363"/>
    </row>
    <row r="3" spans="1:10" s="102" customFormat="1" ht="62.25" customHeight="1" thickBot="1" x14ac:dyDescent="0.3">
      <c r="A3" s="355" t="s">
        <v>2498</v>
      </c>
      <c r="B3" s="356"/>
      <c r="C3" s="356"/>
      <c r="D3" s="356"/>
      <c r="E3" s="356"/>
      <c r="F3" s="357"/>
    </row>
    <row r="4" spans="1:10" ht="5.25" customHeight="1" x14ac:dyDescent="0.25">
      <c r="A4" s="209"/>
      <c r="B4" s="210"/>
      <c r="C4" s="210"/>
      <c r="D4" s="229"/>
      <c r="E4" s="229"/>
      <c r="F4" s="215"/>
    </row>
    <row r="5" spans="1:10" s="175" customFormat="1" ht="6.75" customHeight="1" x14ac:dyDescent="0.25">
      <c r="A5" s="214"/>
      <c r="D5" s="229"/>
      <c r="E5" s="229"/>
      <c r="F5" s="215"/>
      <c r="G5" s="174"/>
    </row>
    <row r="6" spans="1:10" ht="31.5" x14ac:dyDescent="0.25">
      <c r="A6" s="149" t="s">
        <v>2504</v>
      </c>
      <c r="B6" s="358"/>
      <c r="C6" s="359"/>
      <c r="D6" s="359"/>
      <c r="E6" s="359"/>
      <c r="F6" s="360"/>
    </row>
    <row r="7" spans="1:10" ht="6" customHeight="1" x14ac:dyDescent="0.25">
      <c r="A7" s="209"/>
      <c r="B7" s="210"/>
      <c r="C7" s="210"/>
      <c r="D7" s="210"/>
      <c r="E7" s="210"/>
      <c r="F7" s="211"/>
    </row>
    <row r="8" spans="1:10" ht="47.25" x14ac:dyDescent="0.25">
      <c r="A8" s="149" t="s">
        <v>3103</v>
      </c>
      <c r="B8" s="358"/>
      <c r="C8" s="359"/>
      <c r="D8" s="359"/>
      <c r="E8" s="359"/>
      <c r="F8" s="360"/>
      <c r="G8" s="157"/>
      <c r="H8" s="157"/>
      <c r="I8" s="157"/>
      <c r="J8" s="157"/>
    </row>
    <row r="9" spans="1:10" ht="6" customHeight="1" x14ac:dyDescent="0.25">
      <c r="A9" s="209"/>
      <c r="B9" s="210"/>
      <c r="C9" s="210"/>
      <c r="D9" s="210"/>
      <c r="E9" s="210"/>
      <c r="F9" s="215"/>
      <c r="G9" s="157"/>
      <c r="H9" s="157"/>
      <c r="I9" s="157"/>
      <c r="J9" s="157"/>
    </row>
    <row r="10" spans="1:10" ht="47.25" x14ac:dyDescent="0.25">
      <c r="A10" s="149" t="s">
        <v>2500</v>
      </c>
      <c r="B10" s="221"/>
      <c r="C10" s="157"/>
      <c r="D10" s="157"/>
      <c r="E10" s="157"/>
      <c r="F10" s="216"/>
      <c r="G10" s="157"/>
      <c r="H10" s="157"/>
      <c r="I10" s="157"/>
      <c r="J10" s="157"/>
    </row>
    <row r="11" spans="1:10" ht="6" customHeight="1" x14ac:dyDescent="0.25">
      <c r="A11" s="149"/>
      <c r="B11" s="157"/>
      <c r="C11" s="157"/>
      <c r="D11" s="157"/>
      <c r="E11" s="157"/>
      <c r="F11" s="216"/>
      <c r="G11" s="157"/>
      <c r="H11" s="157"/>
      <c r="I11" s="157"/>
      <c r="J11" s="157"/>
    </row>
    <row r="12" spans="1:10" ht="15.75" x14ac:dyDescent="0.25">
      <c r="A12" s="149" t="s">
        <v>2385</v>
      </c>
      <c r="B12" s="221"/>
      <c r="C12" s="210"/>
      <c r="D12" s="210"/>
      <c r="E12" s="210"/>
      <c r="F12" s="215"/>
      <c r="G12" s="157"/>
      <c r="H12" s="157"/>
      <c r="I12" s="157"/>
      <c r="J12" s="157"/>
    </row>
    <row r="13" spans="1:10" ht="6" customHeight="1" x14ac:dyDescent="0.25">
      <c r="A13" s="149"/>
      <c r="B13" s="210"/>
      <c r="C13" s="210"/>
      <c r="D13" s="210"/>
      <c r="E13" s="210"/>
      <c r="F13" s="215"/>
      <c r="G13" s="157"/>
      <c r="H13" s="157"/>
      <c r="I13" s="157"/>
      <c r="J13" s="157"/>
    </row>
    <row r="14" spans="1:10" ht="31.5" x14ac:dyDescent="0.25">
      <c r="A14" s="149" t="s">
        <v>3104</v>
      </c>
      <c r="B14" s="221"/>
      <c r="C14" s="210"/>
      <c r="D14" s="210"/>
      <c r="E14" s="210"/>
      <c r="F14" s="215"/>
      <c r="G14" s="157"/>
      <c r="H14" s="157"/>
      <c r="I14" s="157"/>
      <c r="J14" s="157"/>
    </row>
    <row r="15" spans="1:10" ht="6" customHeight="1" x14ac:dyDescent="0.25">
      <c r="A15" s="149"/>
      <c r="B15" s="210"/>
      <c r="C15" s="210"/>
      <c r="D15" s="210"/>
      <c r="E15" s="210"/>
      <c r="F15" s="215"/>
      <c r="G15" s="157"/>
      <c r="H15" s="157"/>
      <c r="I15" s="157"/>
      <c r="J15" s="157"/>
    </row>
    <row r="16" spans="1:10" ht="30" x14ac:dyDescent="0.25">
      <c r="A16" s="176" t="s">
        <v>3107</v>
      </c>
      <c r="B16" s="118"/>
      <c r="C16" s="171"/>
      <c r="D16" s="171"/>
      <c r="E16" s="118"/>
      <c r="F16" s="119"/>
      <c r="G16" s="157"/>
      <c r="H16" s="157"/>
      <c r="I16" s="157"/>
      <c r="J16" s="157"/>
    </row>
    <row r="17" spans="1:10" ht="15.75" x14ac:dyDescent="0.25">
      <c r="A17" s="176"/>
      <c r="B17" s="171" t="s">
        <v>3102</v>
      </c>
      <c r="C17" s="171" t="s">
        <v>20</v>
      </c>
      <c r="D17" s="171"/>
      <c r="E17" s="118"/>
      <c r="F17" s="119"/>
      <c r="G17" s="157"/>
      <c r="H17" s="157"/>
      <c r="I17" s="157"/>
      <c r="J17" s="157"/>
    </row>
    <row r="18" spans="1:10" ht="15.75" x14ac:dyDescent="0.25">
      <c r="A18" s="200"/>
      <c r="B18" s="95"/>
      <c r="C18" s="95"/>
      <c r="D18" s="201">
        <f>IF(B18="sonstige","Fahrzeugart?",0)</f>
        <v>0</v>
      </c>
      <c r="E18" s="349"/>
      <c r="F18" s="350"/>
      <c r="G18" s="157"/>
      <c r="H18" s="157"/>
      <c r="I18" s="157"/>
      <c r="J18" s="157"/>
    </row>
    <row r="19" spans="1:10" ht="15.75" x14ac:dyDescent="0.25">
      <c r="A19" s="200"/>
      <c r="B19" s="95"/>
      <c r="C19" s="95"/>
      <c r="D19" s="201">
        <f t="shared" ref="D19:D26" si="0">IF(B19="sonstige","Fahrzeugart?",0)</f>
        <v>0</v>
      </c>
      <c r="E19" s="349"/>
      <c r="F19" s="350"/>
      <c r="G19" s="157"/>
      <c r="H19" s="157"/>
      <c r="I19" s="157"/>
      <c r="J19" s="157"/>
    </row>
    <row r="20" spans="1:10" ht="15.75" x14ac:dyDescent="0.25">
      <c r="A20" s="200"/>
      <c r="B20" s="95"/>
      <c r="C20" s="95"/>
      <c r="D20" s="201">
        <f t="shared" si="0"/>
        <v>0</v>
      </c>
      <c r="E20" s="349"/>
      <c r="F20" s="350"/>
      <c r="G20" s="157"/>
      <c r="H20" s="157"/>
      <c r="I20" s="157"/>
      <c r="J20" s="157"/>
    </row>
    <row r="21" spans="1:10" ht="15.75" x14ac:dyDescent="0.25">
      <c r="A21" s="200"/>
      <c r="B21" s="95"/>
      <c r="C21" s="95"/>
      <c r="D21" s="201">
        <f t="shared" si="0"/>
        <v>0</v>
      </c>
      <c r="E21" s="349"/>
      <c r="F21" s="350"/>
      <c r="G21" s="157"/>
      <c r="H21" s="157"/>
      <c r="I21" s="157"/>
      <c r="J21" s="157"/>
    </row>
    <row r="22" spans="1:10" ht="15.75" x14ac:dyDescent="0.25">
      <c r="A22" s="200"/>
      <c r="B22" s="95"/>
      <c r="C22" s="95"/>
      <c r="D22" s="201">
        <f t="shared" si="0"/>
        <v>0</v>
      </c>
      <c r="E22" s="349"/>
      <c r="F22" s="350"/>
      <c r="G22" s="157"/>
      <c r="H22" s="157"/>
      <c r="I22" s="157"/>
      <c r="J22" s="157"/>
    </row>
    <row r="23" spans="1:10" ht="15.75" x14ac:dyDescent="0.25">
      <c r="A23" s="200"/>
      <c r="B23" s="95"/>
      <c r="C23" s="95"/>
      <c r="D23" s="201">
        <f t="shared" si="0"/>
        <v>0</v>
      </c>
      <c r="E23" s="349"/>
      <c r="F23" s="350"/>
      <c r="G23" s="157"/>
      <c r="H23" s="157"/>
      <c r="I23" s="157"/>
      <c r="J23" s="157"/>
    </row>
    <row r="24" spans="1:10" ht="15.75" x14ac:dyDescent="0.25">
      <c r="A24" s="200"/>
      <c r="B24" s="95"/>
      <c r="C24" s="95"/>
      <c r="D24" s="201">
        <f t="shared" si="0"/>
        <v>0</v>
      </c>
      <c r="E24" s="349"/>
      <c r="F24" s="350"/>
      <c r="G24" s="157"/>
      <c r="H24" s="157"/>
      <c r="I24" s="157"/>
      <c r="J24" s="157"/>
    </row>
    <row r="25" spans="1:10" ht="15.75" x14ac:dyDescent="0.25">
      <c r="A25" s="200"/>
      <c r="B25" s="95"/>
      <c r="C25" s="95"/>
      <c r="D25" s="201">
        <f t="shared" si="0"/>
        <v>0</v>
      </c>
      <c r="E25" s="349"/>
      <c r="F25" s="350"/>
      <c r="G25" s="157"/>
      <c r="H25" s="157"/>
      <c r="I25" s="157"/>
      <c r="J25" s="157"/>
    </row>
    <row r="26" spans="1:10" ht="15.75" x14ac:dyDescent="0.25">
      <c r="A26" s="200"/>
      <c r="B26" s="95"/>
      <c r="C26" s="95"/>
      <c r="D26" s="201">
        <f t="shared" si="0"/>
        <v>0</v>
      </c>
      <c r="E26" s="349"/>
      <c r="F26" s="350"/>
      <c r="G26" s="157"/>
      <c r="H26" s="157"/>
      <c r="I26" s="157"/>
      <c r="J26" s="157"/>
    </row>
    <row r="27" spans="1:10" ht="6" customHeight="1" x14ac:dyDescent="0.25">
      <c r="A27" s="149"/>
      <c r="B27" s="157"/>
      <c r="C27" s="157"/>
      <c r="D27" s="157"/>
      <c r="E27" s="157"/>
      <c r="F27" s="216"/>
      <c r="G27" s="157"/>
      <c r="H27" s="157"/>
      <c r="I27" s="157"/>
      <c r="J27" s="157"/>
    </row>
    <row r="28" spans="1:10" ht="31.5" x14ac:dyDescent="0.25">
      <c r="A28" s="149" t="s">
        <v>2383</v>
      </c>
      <c r="B28" s="221"/>
      <c r="C28" s="157"/>
      <c r="D28" s="157"/>
      <c r="E28" s="157"/>
      <c r="F28" s="216"/>
      <c r="G28" s="157"/>
      <c r="H28" s="157"/>
      <c r="I28" s="157"/>
      <c r="J28" s="157"/>
    </row>
    <row r="29" spans="1:10" ht="6" customHeight="1" x14ac:dyDescent="0.25">
      <c r="A29" s="149"/>
      <c r="B29" s="157"/>
      <c r="C29" s="157"/>
      <c r="D29" s="157"/>
      <c r="E29" s="157"/>
      <c r="F29" s="216"/>
      <c r="G29" s="157"/>
      <c r="H29" s="157"/>
      <c r="I29" s="157"/>
      <c r="J29" s="157"/>
    </row>
    <row r="30" spans="1:10" ht="15.75" x14ac:dyDescent="0.25">
      <c r="A30" s="149" t="s">
        <v>2384</v>
      </c>
      <c r="B30" s="221"/>
      <c r="C30" s="157"/>
      <c r="D30" s="157"/>
      <c r="E30" s="157"/>
      <c r="F30" s="216"/>
      <c r="G30" s="157"/>
      <c r="H30" s="157"/>
      <c r="I30" s="157"/>
      <c r="J30" s="157"/>
    </row>
    <row r="31" spans="1:10" ht="6" customHeight="1" x14ac:dyDescent="0.25">
      <c r="A31" s="149"/>
      <c r="B31" s="157"/>
      <c r="C31" s="157"/>
      <c r="D31" s="157"/>
      <c r="E31" s="157"/>
      <c r="F31" s="216"/>
      <c r="G31" s="157"/>
      <c r="H31" s="157"/>
      <c r="I31" s="157"/>
      <c r="J31" s="157"/>
    </row>
    <row r="32" spans="1:10" ht="48" thickBot="1" x14ac:dyDescent="0.3">
      <c r="A32" s="159" t="s">
        <v>2386</v>
      </c>
      <c r="B32" s="230"/>
      <c r="C32" s="217"/>
      <c r="D32" s="217"/>
      <c r="E32" s="217"/>
      <c r="F32" s="218"/>
      <c r="G32" s="157"/>
      <c r="H32" s="157"/>
      <c r="I32" s="157"/>
      <c r="J32" s="157"/>
    </row>
    <row r="33" spans="1:10" ht="3.75" customHeight="1" thickBot="1" x14ac:dyDescent="0.3">
      <c r="A33" s="159"/>
      <c r="B33" s="217"/>
      <c r="C33" s="217"/>
      <c r="D33" s="217"/>
      <c r="E33" s="217"/>
      <c r="F33" s="218"/>
      <c r="G33" s="157"/>
      <c r="H33" s="157"/>
      <c r="I33" s="157"/>
      <c r="J33" s="157"/>
    </row>
    <row r="34" spans="1:10" ht="19.5" thickBot="1" x14ac:dyDescent="0.3">
      <c r="A34" s="328" t="s">
        <v>2985</v>
      </c>
      <c r="B34" s="329"/>
      <c r="C34" s="329"/>
      <c r="D34" s="329"/>
      <c r="E34" s="329"/>
      <c r="F34" s="330"/>
      <c r="G34" s="157"/>
      <c r="H34" s="157"/>
      <c r="I34" s="157"/>
      <c r="J34" s="157"/>
    </row>
    <row r="35" spans="1:10" ht="15.75" x14ac:dyDescent="0.25">
      <c r="A35" s="269"/>
      <c r="B35" s="270"/>
      <c r="C35" s="270"/>
      <c r="D35" s="270"/>
      <c r="E35" s="270"/>
      <c r="F35" s="271"/>
      <c r="G35" s="157"/>
      <c r="H35" s="157"/>
      <c r="I35" s="157"/>
      <c r="J35" s="157"/>
    </row>
    <row r="36" spans="1:10" ht="15.75" x14ac:dyDescent="0.25">
      <c r="A36" s="272"/>
      <c r="B36" s="273"/>
      <c r="C36" s="273"/>
      <c r="D36" s="273"/>
      <c r="E36" s="273"/>
      <c r="F36" s="274"/>
      <c r="G36" s="157"/>
      <c r="H36" s="157"/>
      <c r="I36" s="157"/>
      <c r="J36" s="157"/>
    </row>
    <row r="37" spans="1:10" ht="15.75" x14ac:dyDescent="0.25">
      <c r="A37" s="272"/>
      <c r="B37" s="273"/>
      <c r="C37" s="273"/>
      <c r="D37" s="273"/>
      <c r="E37" s="273"/>
      <c r="F37" s="274"/>
      <c r="G37" s="157"/>
      <c r="H37" s="157"/>
      <c r="I37" s="157"/>
      <c r="J37" s="157"/>
    </row>
    <row r="38" spans="1:10" ht="15.75" x14ac:dyDescent="0.25">
      <c r="A38" s="272"/>
      <c r="B38" s="273"/>
      <c r="C38" s="273"/>
      <c r="D38" s="273"/>
      <c r="E38" s="273"/>
      <c r="F38" s="274"/>
      <c r="G38" s="157"/>
      <c r="H38" s="157"/>
      <c r="I38" s="157"/>
      <c r="J38" s="157"/>
    </row>
    <row r="39" spans="1:10" ht="15.75" x14ac:dyDescent="0.25">
      <c r="A39" s="272"/>
      <c r="B39" s="273"/>
      <c r="C39" s="273"/>
      <c r="D39" s="273"/>
      <c r="E39" s="273"/>
      <c r="F39" s="274"/>
      <c r="G39" s="157"/>
      <c r="H39" s="157"/>
      <c r="I39" s="157"/>
      <c r="J39" s="157"/>
    </row>
    <row r="40" spans="1:10" ht="15.75" x14ac:dyDescent="0.25">
      <c r="A40" s="272"/>
      <c r="B40" s="273"/>
      <c r="C40" s="273"/>
      <c r="D40" s="273"/>
      <c r="E40" s="273"/>
      <c r="F40" s="274"/>
      <c r="G40" s="157"/>
      <c r="H40" s="157"/>
      <c r="I40" s="157"/>
      <c r="J40" s="157"/>
    </row>
    <row r="41" spans="1:10" ht="15.75" x14ac:dyDescent="0.25">
      <c r="A41" s="272"/>
      <c r="B41" s="273"/>
      <c r="C41" s="273"/>
      <c r="D41" s="273"/>
      <c r="E41" s="273"/>
      <c r="F41" s="274"/>
      <c r="G41" s="157"/>
      <c r="H41" s="157"/>
      <c r="I41" s="157"/>
      <c r="J41" s="157"/>
    </row>
    <row r="42" spans="1:10" ht="16.5" thickBot="1" x14ac:dyDescent="0.3">
      <c r="A42" s="275"/>
      <c r="B42" s="276"/>
      <c r="C42" s="276"/>
      <c r="D42" s="276"/>
      <c r="E42" s="276"/>
      <c r="F42" s="277"/>
      <c r="G42" s="157"/>
      <c r="H42" s="157"/>
      <c r="I42" s="157"/>
      <c r="J42" s="157"/>
    </row>
    <row r="43" spans="1:10" x14ac:dyDescent="0.25">
      <c r="F43" s="212"/>
      <c r="I43" s="213"/>
    </row>
    <row r="44" spans="1:10" x14ac:dyDescent="0.25">
      <c r="A44" s="219"/>
      <c r="B44" s="220"/>
      <c r="F44" s="212"/>
      <c r="I44" s="213"/>
    </row>
    <row r="45" spans="1:10" x14ac:dyDescent="0.25">
      <c r="A45" s="140" t="s">
        <v>2674</v>
      </c>
    </row>
  </sheetData>
  <sheetProtection password="D37F" sheet="1" objects="1" scenarios="1" selectLockedCells="1"/>
  <mergeCells count="16">
    <mergeCell ref="A35:F42"/>
    <mergeCell ref="E24:F24"/>
    <mergeCell ref="E25:F25"/>
    <mergeCell ref="E26:F26"/>
    <mergeCell ref="A1:F1"/>
    <mergeCell ref="A3:F3"/>
    <mergeCell ref="B8:F8"/>
    <mergeCell ref="B6:F6"/>
    <mergeCell ref="E23:F23"/>
    <mergeCell ref="E18:F18"/>
    <mergeCell ref="E19:F19"/>
    <mergeCell ref="E20:F20"/>
    <mergeCell ref="E21:F21"/>
    <mergeCell ref="E22:F22"/>
    <mergeCell ref="A2:F2"/>
    <mergeCell ref="A34:F34"/>
  </mergeCells>
  <conditionalFormatting sqref="B8">
    <cfRule type="cellIs" dxfId="25" priority="27" operator="greaterThan">
      <formula>0</formula>
    </cfRule>
  </conditionalFormatting>
  <conditionalFormatting sqref="B10">
    <cfRule type="cellIs" dxfId="24" priority="26" operator="greaterThan">
      <formula>0</formula>
    </cfRule>
  </conditionalFormatting>
  <conditionalFormatting sqref="B6">
    <cfRule type="cellIs" dxfId="23" priority="25" operator="greaterThan">
      <formula>0</formula>
    </cfRule>
  </conditionalFormatting>
  <conditionalFormatting sqref="B28">
    <cfRule type="cellIs" dxfId="22" priority="11" operator="greaterThan">
      <formula>0</formula>
    </cfRule>
  </conditionalFormatting>
  <conditionalFormatting sqref="B12">
    <cfRule type="cellIs" dxfId="21" priority="23" operator="greaterThan">
      <formula>0</formula>
    </cfRule>
  </conditionalFormatting>
  <conditionalFormatting sqref="B14">
    <cfRule type="cellIs" dxfId="20" priority="22" operator="greaterThan">
      <formula>0</formula>
    </cfRule>
  </conditionalFormatting>
  <conditionalFormatting sqref="D18:D26">
    <cfRule type="cellIs" dxfId="19" priority="19" operator="greaterThan">
      <formula>0</formula>
    </cfRule>
    <cfRule type="cellIs" dxfId="18" priority="21" operator="equal">
      <formula>0</formula>
    </cfRule>
  </conditionalFormatting>
  <conditionalFormatting sqref="D18:D26">
    <cfRule type="cellIs" dxfId="17" priority="20" operator="greaterThan">
      <formula>0</formula>
    </cfRule>
  </conditionalFormatting>
  <conditionalFormatting sqref="B18:B26">
    <cfRule type="cellIs" dxfId="16" priority="17" operator="lessThan">
      <formula>0</formula>
    </cfRule>
    <cfRule type="cellIs" dxfId="15" priority="18" operator="greaterThan">
      <formula>0</formula>
    </cfRule>
  </conditionalFormatting>
  <conditionalFormatting sqref="C18:C26">
    <cfRule type="cellIs" dxfId="14" priority="14" operator="lessThan">
      <formula>0</formula>
    </cfRule>
    <cfRule type="cellIs" dxfId="13" priority="15" operator="greaterThan">
      <formula>0</formula>
    </cfRule>
  </conditionalFormatting>
  <conditionalFormatting sqref="E18:F26">
    <cfRule type="cellIs" dxfId="12" priority="12" operator="greaterThan">
      <formula>0</formula>
    </cfRule>
    <cfRule type="expression" dxfId="11" priority="13">
      <formula>B18&lt;&gt;"sonstige"</formula>
    </cfRule>
    <cfRule type="expression" dxfId="10" priority="16">
      <formula>D18="Fahrzeugart?"</formula>
    </cfRule>
  </conditionalFormatting>
  <conditionalFormatting sqref="B32">
    <cfRule type="cellIs" dxfId="9" priority="9" operator="greaterThan">
      <formula>0</formula>
    </cfRule>
  </conditionalFormatting>
  <conditionalFormatting sqref="B30">
    <cfRule type="cellIs" dxfId="8" priority="10" operator="greaterThan">
      <formula>0</formula>
    </cfRule>
  </conditionalFormatting>
  <dataValidations count="4">
    <dataValidation type="list" allowBlank="1" showInputMessage="1" showErrorMessage="1" sqref="B10">
      <formula1>Matrix30</formula1>
    </dataValidation>
    <dataValidation type="list" allowBlank="1" showInputMessage="1" showErrorMessage="1" sqref="B12 B28 B30 B32">
      <formula1>matrix4</formula1>
    </dataValidation>
    <dataValidation type="list" allowBlank="1" showInputMessage="1" showErrorMessage="1" sqref="B14">
      <formula1>Matrix49</formula1>
    </dataValidation>
    <dataValidation type="list" allowBlank="1" showInputMessage="1" showErrorMessage="1" sqref="B18:B27">
      <formula1>matrix11</formula1>
    </dataValidation>
  </dataValidations>
  <hyperlinks>
    <hyperlink ref="A45" location="'Checkliste '!A1" display="Zurück zur Checkliste"/>
  </hyperlinks>
  <printOptions horizontalCentered="1"/>
  <pageMargins left="0.31496062992125984" right="0.31496062992125984" top="0.78740157480314965" bottom="0.78740157480314965" header="0.31496062992125984" footer="0.31496062992125984"/>
  <pageSetup paperSize="9" scale="75" orientation="portrait" r:id="rId1"/>
  <headerFooter>
    <oddFooter>&amp;L&amp;F&amp;R&amp;A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sheetPr>
  <dimension ref="A1:D72"/>
  <sheetViews>
    <sheetView workbookViewId="0">
      <selection activeCell="O34" sqref="O34"/>
    </sheetView>
  </sheetViews>
  <sheetFormatPr baseColWidth="10" defaultColWidth="84.28515625" defaultRowHeight="15.75" x14ac:dyDescent="0.25"/>
  <cols>
    <col min="1" max="1" width="84.28515625" style="24"/>
    <col min="2" max="2" width="84.28515625" style="20"/>
    <col min="3" max="3" width="14.140625" style="20" customWidth="1"/>
    <col min="4" max="16384" width="84.28515625" style="20"/>
  </cols>
  <sheetData>
    <row r="1" spans="1:1" x14ac:dyDescent="0.25">
      <c r="A1" s="19" t="s">
        <v>2603</v>
      </c>
    </row>
    <row r="2" spans="1:1" ht="63" x14ac:dyDescent="0.25">
      <c r="A2" s="21" t="s">
        <v>2642</v>
      </c>
    </row>
    <row r="3" spans="1:1" x14ac:dyDescent="0.25">
      <c r="A3" s="19" t="s">
        <v>2604</v>
      </c>
    </row>
    <row r="4" spans="1:1" ht="78.75" x14ac:dyDescent="0.25">
      <c r="A4" s="19" t="s">
        <v>2605</v>
      </c>
    </row>
    <row r="5" spans="1:1" ht="31.5" x14ac:dyDescent="0.25">
      <c r="A5" s="19" t="s">
        <v>2606</v>
      </c>
    </row>
    <row r="6" spans="1:1" x14ac:dyDescent="0.25">
      <c r="A6" s="19" t="s">
        <v>2607</v>
      </c>
    </row>
    <row r="7" spans="1:1" ht="47.25" x14ac:dyDescent="0.25">
      <c r="A7" s="19" t="s">
        <v>2643</v>
      </c>
    </row>
    <row r="8" spans="1:1" x14ac:dyDescent="0.25">
      <c r="A8" s="22" t="s">
        <v>2608</v>
      </c>
    </row>
    <row r="9" spans="1:1" x14ac:dyDescent="0.25">
      <c r="A9" s="22" t="s">
        <v>2609</v>
      </c>
    </row>
    <row r="10" spans="1:1" x14ac:dyDescent="0.25">
      <c r="A10" s="22" t="s">
        <v>2610</v>
      </c>
    </row>
    <row r="11" spans="1:1" ht="47.25" x14ac:dyDescent="0.25">
      <c r="A11" s="22" t="s">
        <v>2611</v>
      </c>
    </row>
    <row r="12" spans="1:1" ht="47.25" x14ac:dyDescent="0.25">
      <c r="A12" s="19" t="s">
        <v>2644</v>
      </c>
    </row>
    <row r="13" spans="1:1" x14ac:dyDescent="0.25">
      <c r="A13" s="19"/>
    </row>
    <row r="14" spans="1:1" ht="47.25" x14ac:dyDescent="0.25">
      <c r="A14" s="19" t="s">
        <v>2645</v>
      </c>
    </row>
    <row r="15" spans="1:1" x14ac:dyDescent="0.25">
      <c r="A15" s="21"/>
    </row>
    <row r="16" spans="1:1" x14ac:dyDescent="0.25">
      <c r="A16" s="19" t="s">
        <v>2612</v>
      </c>
    </row>
    <row r="17" spans="1:4" x14ac:dyDescent="0.25">
      <c r="A17" s="19" t="s">
        <v>2613</v>
      </c>
    </row>
    <row r="18" spans="1:4" x14ac:dyDescent="0.25">
      <c r="A18" s="29" t="s">
        <v>2614</v>
      </c>
    </row>
    <row r="19" spans="1:4" x14ac:dyDescent="0.25">
      <c r="A19" s="19" t="s">
        <v>2615</v>
      </c>
    </row>
    <row r="20" spans="1:4" x14ac:dyDescent="0.25">
      <c r="A20" s="29" t="s">
        <v>2616</v>
      </c>
    </row>
    <row r="21" spans="1:4" x14ac:dyDescent="0.25">
      <c r="A21" s="19" t="s">
        <v>2617</v>
      </c>
    </row>
    <row r="22" spans="1:4" x14ac:dyDescent="0.25">
      <c r="A22" s="29" t="s">
        <v>2618</v>
      </c>
    </row>
    <row r="23" spans="1:4" x14ac:dyDescent="0.25">
      <c r="A23" s="19"/>
    </row>
    <row r="24" spans="1:4" x14ac:dyDescent="0.25">
      <c r="A24" s="19" t="s">
        <v>2650</v>
      </c>
      <c r="B24" s="26" t="s">
        <v>2664</v>
      </c>
    </row>
    <row r="25" spans="1:4" x14ac:dyDescent="0.25">
      <c r="A25" s="19" t="s">
        <v>2646</v>
      </c>
    </row>
    <row r="26" spans="1:4" ht="31.5" x14ac:dyDescent="0.25">
      <c r="A26" s="19" t="s">
        <v>2619</v>
      </c>
      <c r="B26" s="19" t="s">
        <v>2649</v>
      </c>
      <c r="C26" s="8"/>
    </row>
    <row r="27" spans="1:4" ht="31.5" x14ac:dyDescent="0.25">
      <c r="A27" s="19" t="s">
        <v>2620</v>
      </c>
    </row>
    <row r="28" spans="1:4" x14ac:dyDescent="0.25">
      <c r="A28" s="23" t="s">
        <v>2508</v>
      </c>
      <c r="B28" s="20" t="s">
        <v>2651</v>
      </c>
      <c r="C28" s="8"/>
    </row>
    <row r="29" spans="1:4" ht="31.5" x14ac:dyDescent="0.25">
      <c r="A29" s="19" t="s">
        <v>2621</v>
      </c>
      <c r="B29" s="19" t="s">
        <v>2652</v>
      </c>
      <c r="C29" s="8"/>
      <c r="D29" s="20">
        <f>IF(C29="ja","bitte Anteil in % angeben",0)</f>
        <v>0</v>
      </c>
    </row>
    <row r="30" spans="1:4" ht="31.5" x14ac:dyDescent="0.25">
      <c r="A30" s="19" t="s">
        <v>2622</v>
      </c>
      <c r="B30" s="19" t="s">
        <v>2653</v>
      </c>
      <c r="C30" s="8"/>
    </row>
    <row r="31" spans="1:4" x14ac:dyDescent="0.25">
      <c r="A31" s="19" t="s">
        <v>2654</v>
      </c>
      <c r="B31" s="26" t="s">
        <v>2663</v>
      </c>
    </row>
    <row r="32" spans="1:4" x14ac:dyDescent="0.25">
      <c r="A32" s="23" t="s">
        <v>2647</v>
      </c>
    </row>
    <row r="33" spans="1:3" ht="31.5" x14ac:dyDescent="0.25">
      <c r="A33" s="19" t="s">
        <v>2623</v>
      </c>
      <c r="B33" s="19" t="s">
        <v>2655</v>
      </c>
      <c r="C33" s="8"/>
    </row>
    <row r="34" spans="1:3" ht="31.5" x14ac:dyDescent="0.25">
      <c r="A34" s="19" t="s">
        <v>2624</v>
      </c>
      <c r="B34" s="25" t="s">
        <v>2656</v>
      </c>
      <c r="C34" s="8"/>
    </row>
    <row r="35" spans="1:3" ht="31.5" x14ac:dyDescent="0.25">
      <c r="A35" s="19" t="s">
        <v>2620</v>
      </c>
    </row>
    <row r="36" spans="1:3" x14ac:dyDescent="0.25">
      <c r="A36" s="23" t="s">
        <v>2508</v>
      </c>
    </row>
    <row r="37" spans="1:3" x14ac:dyDescent="0.25">
      <c r="A37" s="19" t="s">
        <v>2625</v>
      </c>
      <c r="B37" s="20" t="s">
        <v>2651</v>
      </c>
      <c r="C37" s="8"/>
    </row>
    <row r="38" spans="1:3" ht="31.5" x14ac:dyDescent="0.25">
      <c r="A38" s="19" t="s">
        <v>2622</v>
      </c>
      <c r="B38" s="19" t="s">
        <v>2653</v>
      </c>
      <c r="C38" s="8"/>
    </row>
    <row r="39" spans="1:3" x14ac:dyDescent="0.25">
      <c r="A39" s="19" t="s">
        <v>2657</v>
      </c>
      <c r="B39" s="27" t="s">
        <v>2547</v>
      </c>
    </row>
    <row r="40" spans="1:3" x14ac:dyDescent="0.25">
      <c r="A40" s="23" t="s">
        <v>2509</v>
      </c>
    </row>
    <row r="41" spans="1:3" ht="31.5" x14ac:dyDescent="0.25">
      <c r="A41" s="19" t="s">
        <v>2626</v>
      </c>
      <c r="B41" s="19" t="s">
        <v>2658</v>
      </c>
      <c r="C41" s="8"/>
    </row>
    <row r="42" spans="1:3" ht="31.5" x14ac:dyDescent="0.25">
      <c r="A42" s="19" t="s">
        <v>2627</v>
      </c>
      <c r="B42" s="19" t="s">
        <v>2659</v>
      </c>
      <c r="C42" s="8"/>
    </row>
    <row r="43" spans="1:3" ht="63" x14ac:dyDescent="0.25">
      <c r="A43" s="19" t="s">
        <v>2648</v>
      </c>
    </row>
    <row r="44" spans="1:3" x14ac:dyDescent="0.25">
      <c r="A44" s="19" t="s">
        <v>2660</v>
      </c>
    </row>
    <row r="45" spans="1:3" x14ac:dyDescent="0.25">
      <c r="A45" s="23" t="s">
        <v>2509</v>
      </c>
    </row>
    <row r="46" spans="1:3" ht="31.5" x14ac:dyDescent="0.25">
      <c r="A46" s="19" t="s">
        <v>2628</v>
      </c>
    </row>
    <row r="47" spans="1:3" ht="31.5" x14ac:dyDescent="0.25">
      <c r="A47" s="19" t="s">
        <v>2629</v>
      </c>
    </row>
    <row r="48" spans="1:3" x14ac:dyDescent="0.25">
      <c r="A48" s="19"/>
    </row>
    <row r="49" spans="1:4" x14ac:dyDescent="0.25">
      <c r="A49" s="19" t="s">
        <v>2661</v>
      </c>
      <c r="B49" s="26" t="s">
        <v>2662</v>
      </c>
    </row>
    <row r="50" spans="1:4" x14ac:dyDescent="0.25">
      <c r="A50" s="23" t="s">
        <v>2509</v>
      </c>
    </row>
    <row r="51" spans="1:4" ht="47.25" x14ac:dyDescent="0.25">
      <c r="A51" s="19" t="s">
        <v>2630</v>
      </c>
      <c r="B51" s="25" t="s">
        <v>2665</v>
      </c>
      <c r="C51" s="8" t="s">
        <v>32</v>
      </c>
      <c r="D51" s="28" t="str">
        <f>IF(C51="ja","Hat das Unternehmen die UN-Standards für Beförderung gefährlicher Güter übernommen und haben alle Fahrer die Gefahrgutfahrzeuge fahren, die erforderlichen behördlichen Genehmigungen (ADR oder gleichwertige Bescheinigung)?",0)</f>
        <v>Hat das Unternehmen die UN-Standards für Beförderung gefährlicher Güter übernommen und haben alle Fahrer die Gefahrgutfahrzeuge fahren, die erforderlichen behördlichen Genehmigungen (ADR oder gleichwertige Bescheinigung)?</v>
      </c>
    </row>
    <row r="52" spans="1:4" ht="47.25" x14ac:dyDescent="0.25">
      <c r="A52" s="19" t="s">
        <v>2631</v>
      </c>
    </row>
    <row r="53" spans="1:4" x14ac:dyDescent="0.25">
      <c r="A53" s="19" t="s">
        <v>2632</v>
      </c>
    </row>
    <row r="54" spans="1:4" ht="31.5" x14ac:dyDescent="0.25">
      <c r="A54" s="19" t="s">
        <v>2633</v>
      </c>
    </row>
    <row r="55" spans="1:4" x14ac:dyDescent="0.25">
      <c r="A55" s="19" t="s">
        <v>2634</v>
      </c>
      <c r="B55" s="26" t="s">
        <v>2666</v>
      </c>
    </row>
    <row r="56" spans="1:4" x14ac:dyDescent="0.25">
      <c r="A56" s="23" t="s">
        <v>2509</v>
      </c>
    </row>
    <row r="57" spans="1:4" ht="31.5" x14ac:dyDescent="0.25">
      <c r="A57" s="19" t="s">
        <v>2635</v>
      </c>
      <c r="B57" s="19" t="s">
        <v>2667</v>
      </c>
      <c r="C57" s="8"/>
    </row>
    <row r="58" spans="1:4" ht="31.5" x14ac:dyDescent="0.25">
      <c r="A58" s="19" t="s">
        <v>2620</v>
      </c>
    </row>
    <row r="59" spans="1:4" x14ac:dyDescent="0.25">
      <c r="A59" s="19"/>
    </row>
    <row r="60" spans="1:4" ht="31.5" x14ac:dyDescent="0.25">
      <c r="A60" s="19" t="s">
        <v>2636</v>
      </c>
    </row>
    <row r="61" spans="1:4" x14ac:dyDescent="0.25">
      <c r="A61" s="23" t="s">
        <v>2647</v>
      </c>
    </row>
    <row r="62" spans="1:4" ht="63" x14ac:dyDescent="0.25">
      <c r="A62" s="19" t="s">
        <v>2637</v>
      </c>
    </row>
    <row r="63" spans="1:4" ht="31.5" x14ac:dyDescent="0.25">
      <c r="A63" s="19" t="s">
        <v>2638</v>
      </c>
    </row>
    <row r="64" spans="1:4" x14ac:dyDescent="0.25">
      <c r="A64" s="19" t="s">
        <v>2639</v>
      </c>
    </row>
    <row r="65" spans="1:1" ht="31.5" x14ac:dyDescent="0.25">
      <c r="A65" s="19" t="s">
        <v>2640</v>
      </c>
    </row>
    <row r="66" spans="1:1" x14ac:dyDescent="0.25">
      <c r="A66" s="19"/>
    </row>
    <row r="67" spans="1:1" x14ac:dyDescent="0.25">
      <c r="A67" s="19"/>
    </row>
    <row r="68" spans="1:1" x14ac:dyDescent="0.25">
      <c r="A68" s="23" t="s">
        <v>2510</v>
      </c>
    </row>
    <row r="69" spans="1:1" x14ac:dyDescent="0.25">
      <c r="A69" s="19" t="s">
        <v>2641</v>
      </c>
    </row>
    <row r="70" spans="1:1" ht="94.5" x14ac:dyDescent="0.25">
      <c r="A70" s="19" t="s">
        <v>2511</v>
      </c>
    </row>
    <row r="71" spans="1:1" ht="63" x14ac:dyDescent="0.25">
      <c r="A71" s="19" t="s">
        <v>2512</v>
      </c>
    </row>
    <row r="72" spans="1:1" ht="31.5" x14ac:dyDescent="0.25">
      <c r="A72" s="19" t="s">
        <v>2513</v>
      </c>
    </row>
  </sheetData>
  <conditionalFormatting sqref="C26">
    <cfRule type="cellIs" dxfId="7" priority="11" operator="greaterThan">
      <formula>0</formula>
    </cfRule>
  </conditionalFormatting>
  <conditionalFormatting sqref="C28:C30">
    <cfRule type="cellIs" dxfId="6" priority="10" operator="greaterThan">
      <formula>0</formula>
    </cfRule>
  </conditionalFormatting>
  <conditionalFormatting sqref="C33:C34">
    <cfRule type="cellIs" dxfId="5" priority="9" operator="greaterThan">
      <formula>0</formula>
    </cfRule>
  </conditionalFormatting>
  <conditionalFormatting sqref="C37:C38">
    <cfRule type="cellIs" dxfId="4" priority="8" operator="greaterThan">
      <formula>0</formula>
    </cfRule>
  </conditionalFormatting>
  <conditionalFormatting sqref="C41:C42">
    <cfRule type="cellIs" dxfId="3" priority="7" operator="greaterThan">
      <formula>0</formula>
    </cfRule>
  </conditionalFormatting>
  <conditionalFormatting sqref="C51">
    <cfRule type="cellIs" dxfId="2" priority="6" operator="greaterThan">
      <formula>0</formula>
    </cfRule>
  </conditionalFormatting>
  <conditionalFormatting sqref="D51">
    <cfRule type="cellIs" dxfId="1" priority="4" operator="equal">
      <formula>0</formula>
    </cfRule>
  </conditionalFormatting>
  <conditionalFormatting sqref="C57">
    <cfRule type="cellIs" dxfId="0" priority="1" operator="greaterThan">
      <formula>0</formula>
    </cfRule>
  </conditionalFormatting>
  <dataValidations count="1">
    <dataValidation type="list" allowBlank="1" showInputMessage="1" showErrorMessage="1" sqref="C26 C28:C30 C33:C34 C37:C38 C41:C42 C51 C57">
      <formula1>matrix4</formula1>
    </dataValidation>
  </dataValidation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H464"/>
  <sheetViews>
    <sheetView topLeftCell="A390" workbookViewId="0">
      <selection activeCell="C412" sqref="C412"/>
    </sheetView>
  </sheetViews>
  <sheetFormatPr baseColWidth="10" defaultRowHeight="15" x14ac:dyDescent="0.25"/>
  <cols>
    <col min="1" max="1" width="51.7109375" bestFit="1" customWidth="1"/>
    <col min="2" max="2" width="29.28515625" customWidth="1"/>
    <col min="3" max="3" width="89.85546875" bestFit="1" customWidth="1"/>
    <col min="4" max="4" width="73.7109375" bestFit="1" customWidth="1"/>
    <col min="5" max="5" width="119.42578125" bestFit="1" customWidth="1"/>
    <col min="6" max="6" width="26.7109375" customWidth="1"/>
    <col min="8" max="8" width="64.28515625" bestFit="1" customWidth="1"/>
  </cols>
  <sheetData>
    <row r="1" spans="1:5" s="3" customFormat="1" x14ac:dyDescent="0.25">
      <c r="A1" s="3" t="s">
        <v>42</v>
      </c>
      <c r="B1" s="3" t="s">
        <v>43</v>
      </c>
      <c r="C1" s="3" t="s">
        <v>2314</v>
      </c>
      <c r="D1" s="3" t="s">
        <v>44</v>
      </c>
      <c r="E1" s="3" t="s">
        <v>45</v>
      </c>
    </row>
    <row r="2" spans="1:5" x14ac:dyDescent="0.25">
      <c r="A2" t="s">
        <v>46</v>
      </c>
      <c r="B2" t="s">
        <v>37</v>
      </c>
      <c r="C2" t="s">
        <v>32</v>
      </c>
      <c r="D2" t="s">
        <v>32</v>
      </c>
      <c r="E2" t="s">
        <v>2984</v>
      </c>
    </row>
    <row r="3" spans="1:5" x14ac:dyDescent="0.25">
      <c r="A3" t="s">
        <v>40</v>
      </c>
      <c r="B3" t="s">
        <v>36</v>
      </c>
      <c r="C3" t="s">
        <v>33</v>
      </c>
      <c r="D3" t="s">
        <v>33</v>
      </c>
      <c r="E3" t="s">
        <v>38</v>
      </c>
    </row>
    <row r="4" spans="1:5" x14ac:dyDescent="0.25">
      <c r="B4" t="s">
        <v>2547</v>
      </c>
      <c r="C4" t="s">
        <v>11</v>
      </c>
      <c r="E4" t="s">
        <v>2507</v>
      </c>
    </row>
    <row r="5" spans="1:5" x14ac:dyDescent="0.25">
      <c r="C5" t="s">
        <v>2313</v>
      </c>
      <c r="E5" t="s">
        <v>39</v>
      </c>
    </row>
    <row r="7" spans="1:5" x14ac:dyDescent="0.25">
      <c r="A7" s="3"/>
      <c r="E7" s="4" t="s">
        <v>73</v>
      </c>
    </row>
    <row r="8" spans="1:5" s="4" customFormat="1" x14ac:dyDescent="0.25">
      <c r="A8" s="4" t="s">
        <v>47</v>
      </c>
      <c r="B8" s="4" t="s">
        <v>51</v>
      </c>
      <c r="C8" s="4" t="s">
        <v>57</v>
      </c>
      <c r="D8" s="4" t="s">
        <v>60</v>
      </c>
      <c r="E8" t="s">
        <v>82</v>
      </c>
    </row>
    <row r="9" spans="1:5" x14ac:dyDescent="0.25">
      <c r="A9" t="s">
        <v>48</v>
      </c>
      <c r="B9" t="s">
        <v>52</v>
      </c>
      <c r="C9" t="s">
        <v>58</v>
      </c>
      <c r="D9" t="s">
        <v>72</v>
      </c>
      <c r="E9" t="s">
        <v>83</v>
      </c>
    </row>
    <row r="10" spans="1:5" x14ac:dyDescent="0.25">
      <c r="A10" t="s">
        <v>49</v>
      </c>
      <c r="B10" t="s">
        <v>53</v>
      </c>
      <c r="C10" t="s">
        <v>3045</v>
      </c>
      <c r="D10" t="s">
        <v>61</v>
      </c>
    </row>
    <row r="11" spans="1:5" x14ac:dyDescent="0.25">
      <c r="B11" t="s">
        <v>54</v>
      </c>
      <c r="D11" t="s">
        <v>62</v>
      </c>
    </row>
    <row r="12" spans="1:5" x14ac:dyDescent="0.25">
      <c r="B12" t="s">
        <v>55</v>
      </c>
      <c r="D12" t="s">
        <v>63</v>
      </c>
    </row>
    <row r="13" spans="1:5" x14ac:dyDescent="0.25">
      <c r="D13" t="s">
        <v>64</v>
      </c>
    </row>
    <row r="14" spans="1:5" x14ac:dyDescent="0.25">
      <c r="D14" t="s">
        <v>65</v>
      </c>
    </row>
    <row r="15" spans="1:5" x14ac:dyDescent="0.25">
      <c r="D15" t="s">
        <v>66</v>
      </c>
    </row>
    <row r="16" spans="1:5" x14ac:dyDescent="0.25">
      <c r="D16" t="s">
        <v>67</v>
      </c>
    </row>
    <row r="17" spans="1:6" x14ac:dyDescent="0.25">
      <c r="D17" t="s">
        <v>68</v>
      </c>
    </row>
    <row r="18" spans="1:6" x14ac:dyDescent="0.25">
      <c r="D18" t="s">
        <v>69</v>
      </c>
    </row>
    <row r="19" spans="1:6" x14ac:dyDescent="0.25">
      <c r="D19" t="s">
        <v>70</v>
      </c>
    </row>
    <row r="20" spans="1:6" x14ac:dyDescent="0.25">
      <c r="D20" t="s">
        <v>71</v>
      </c>
    </row>
    <row r="21" spans="1:6" x14ac:dyDescent="0.25">
      <c r="E21" s="3" t="s">
        <v>2311</v>
      </c>
      <c r="F21" s="16" t="s">
        <v>3109</v>
      </c>
    </row>
    <row r="22" spans="1:6" s="3" customFormat="1" x14ac:dyDescent="0.25">
      <c r="A22" s="3" t="s">
        <v>74</v>
      </c>
      <c r="B22" s="3" t="s">
        <v>88</v>
      </c>
      <c r="C22" s="3" t="s">
        <v>103</v>
      </c>
      <c r="D22" s="3" t="s">
        <v>2309</v>
      </c>
      <c r="E22" s="31" t="s">
        <v>3114</v>
      </c>
      <c r="F22" s="15" t="s">
        <v>3110</v>
      </c>
    </row>
    <row r="23" spans="1:6" x14ac:dyDescent="0.25">
      <c r="A23" t="s">
        <v>23</v>
      </c>
      <c r="B23" t="s">
        <v>89</v>
      </c>
      <c r="C23" t="s">
        <v>106</v>
      </c>
      <c r="D23" t="s">
        <v>3125</v>
      </c>
      <c r="E23" t="s">
        <v>2312</v>
      </c>
      <c r="F23" t="s">
        <v>3111</v>
      </c>
    </row>
    <row r="24" spans="1:6" x14ac:dyDescent="0.25">
      <c r="A24" t="s">
        <v>75</v>
      </c>
      <c r="B24" s="6" t="s">
        <v>90</v>
      </c>
      <c r="C24" t="s">
        <v>107</v>
      </c>
      <c r="D24" t="s">
        <v>3126</v>
      </c>
      <c r="E24" t="s">
        <v>3115</v>
      </c>
      <c r="F24" t="s">
        <v>3112</v>
      </c>
    </row>
    <row r="25" spans="1:6" x14ac:dyDescent="0.25">
      <c r="A25" s="32" t="s">
        <v>25</v>
      </c>
      <c r="B25" t="s">
        <v>2497</v>
      </c>
      <c r="C25" t="s">
        <v>108</v>
      </c>
      <c r="D25" t="s">
        <v>3127</v>
      </c>
      <c r="E25" t="s">
        <v>30</v>
      </c>
      <c r="F25" t="s">
        <v>3113</v>
      </c>
    </row>
    <row r="26" spans="1:6" x14ac:dyDescent="0.25">
      <c r="A26" s="32" t="s">
        <v>3132</v>
      </c>
      <c r="B26" t="s">
        <v>91</v>
      </c>
      <c r="C26" t="s">
        <v>109</v>
      </c>
    </row>
    <row r="27" spans="1:6" x14ac:dyDescent="0.25">
      <c r="A27" t="s">
        <v>77</v>
      </c>
      <c r="B27" t="s">
        <v>92</v>
      </c>
      <c r="C27" t="s">
        <v>110</v>
      </c>
    </row>
    <row r="28" spans="1:6" x14ac:dyDescent="0.25">
      <c r="A28" t="s">
        <v>78</v>
      </c>
      <c r="B28" t="s">
        <v>93</v>
      </c>
      <c r="C28" t="s">
        <v>111</v>
      </c>
    </row>
    <row r="29" spans="1:6" x14ac:dyDescent="0.25">
      <c r="A29" t="s">
        <v>79</v>
      </c>
      <c r="B29" t="s">
        <v>94</v>
      </c>
      <c r="C29" t="s">
        <v>112</v>
      </c>
    </row>
    <row r="30" spans="1:6" x14ac:dyDescent="0.25">
      <c r="A30" t="s">
        <v>76</v>
      </c>
      <c r="B30" t="s">
        <v>95</v>
      </c>
      <c r="C30" t="s">
        <v>113</v>
      </c>
    </row>
    <row r="31" spans="1:6" x14ac:dyDescent="0.25">
      <c r="A31" t="s">
        <v>80</v>
      </c>
      <c r="B31" t="s">
        <v>96</v>
      </c>
      <c r="C31" t="s">
        <v>114</v>
      </c>
    </row>
    <row r="32" spans="1:6" x14ac:dyDescent="0.25">
      <c r="A32" t="s">
        <v>81</v>
      </c>
      <c r="B32" t="s">
        <v>97</v>
      </c>
      <c r="C32" t="s">
        <v>115</v>
      </c>
    </row>
    <row r="33" spans="1:7" x14ac:dyDescent="0.25">
      <c r="A33" t="s">
        <v>30</v>
      </c>
      <c r="B33" t="s">
        <v>98</v>
      </c>
      <c r="C33" t="s">
        <v>116</v>
      </c>
    </row>
    <row r="34" spans="1:7" x14ac:dyDescent="0.25">
      <c r="C34" t="s">
        <v>117</v>
      </c>
    </row>
    <row r="35" spans="1:7" x14ac:dyDescent="0.25">
      <c r="C35" t="s">
        <v>118</v>
      </c>
    </row>
    <row r="36" spans="1:7" x14ac:dyDescent="0.25">
      <c r="E36" s="1" t="s">
        <v>2450</v>
      </c>
    </row>
    <row r="37" spans="1:7" s="1" customFormat="1" x14ac:dyDescent="0.25">
      <c r="A37"/>
      <c r="B37" s="4" t="s">
        <v>2315</v>
      </c>
      <c r="C37" s="4" t="s">
        <v>2318</v>
      </c>
      <c r="D37" s="1" t="s">
        <v>2382</v>
      </c>
      <c r="E37" t="s">
        <v>2390</v>
      </c>
      <c r="F37" s="1" t="s">
        <v>2451</v>
      </c>
    </row>
    <row r="38" spans="1:7" ht="30" x14ac:dyDescent="0.25">
      <c r="A38" s="33" t="s">
        <v>3133</v>
      </c>
      <c r="B38" s="2" t="s">
        <v>2506</v>
      </c>
      <c r="C38" t="s">
        <v>2319</v>
      </c>
      <c r="D38" t="s">
        <v>2342</v>
      </c>
      <c r="E38" t="s">
        <v>2391</v>
      </c>
      <c r="F38" t="s">
        <v>2452</v>
      </c>
      <c r="G38" s="7"/>
    </row>
    <row r="39" spans="1:7" x14ac:dyDescent="0.25">
      <c r="A39" s="35" t="s">
        <v>3134</v>
      </c>
      <c r="B39" t="s">
        <v>2316</v>
      </c>
      <c r="C39" t="s">
        <v>2321</v>
      </c>
      <c r="D39" t="s">
        <v>2343</v>
      </c>
      <c r="E39" t="s">
        <v>2392</v>
      </c>
      <c r="F39" t="s">
        <v>2453</v>
      </c>
    </row>
    <row r="40" spans="1:7" x14ac:dyDescent="0.25">
      <c r="A40" s="32" t="s">
        <v>89</v>
      </c>
      <c r="C40" t="s">
        <v>2320</v>
      </c>
      <c r="D40" t="s">
        <v>2344</v>
      </c>
      <c r="E40" t="s">
        <v>2393</v>
      </c>
      <c r="F40" t="s">
        <v>2454</v>
      </c>
    </row>
    <row r="41" spans="1:7" x14ac:dyDescent="0.25">
      <c r="A41" s="34" t="s">
        <v>90</v>
      </c>
      <c r="C41" t="s">
        <v>2322</v>
      </c>
      <c r="D41" t="s">
        <v>2345</v>
      </c>
      <c r="E41" t="s">
        <v>2394</v>
      </c>
    </row>
    <row r="42" spans="1:7" x14ac:dyDescent="0.25">
      <c r="A42" s="32" t="s">
        <v>2497</v>
      </c>
      <c r="C42" t="s">
        <v>2323</v>
      </c>
      <c r="D42" t="s">
        <v>2346</v>
      </c>
      <c r="E42" t="s">
        <v>2395</v>
      </c>
      <c r="F42" s="1" t="s">
        <v>2455</v>
      </c>
    </row>
    <row r="43" spans="1:7" x14ac:dyDescent="0.25">
      <c r="A43" s="32" t="s">
        <v>91</v>
      </c>
      <c r="C43" t="s">
        <v>2324</v>
      </c>
      <c r="D43" t="s">
        <v>2347</v>
      </c>
      <c r="E43" t="s">
        <v>2396</v>
      </c>
      <c r="F43" t="s">
        <v>2456</v>
      </c>
    </row>
    <row r="44" spans="1:7" x14ac:dyDescent="0.25">
      <c r="A44" s="32" t="s">
        <v>92</v>
      </c>
      <c r="C44" t="s">
        <v>2325</v>
      </c>
      <c r="D44" t="s">
        <v>2348</v>
      </c>
      <c r="E44" t="s">
        <v>2397</v>
      </c>
      <c r="F44" t="s">
        <v>2457</v>
      </c>
    </row>
    <row r="45" spans="1:7" x14ac:dyDescent="0.25">
      <c r="A45" s="32" t="s">
        <v>93</v>
      </c>
      <c r="C45" t="s">
        <v>2326</v>
      </c>
      <c r="D45" t="s">
        <v>2349</v>
      </c>
      <c r="E45" t="s">
        <v>2398</v>
      </c>
      <c r="F45" t="s">
        <v>2458</v>
      </c>
    </row>
    <row r="46" spans="1:7" x14ac:dyDescent="0.25">
      <c r="A46" s="32" t="s">
        <v>94</v>
      </c>
      <c r="C46" t="s">
        <v>2327</v>
      </c>
      <c r="D46" t="s">
        <v>2350</v>
      </c>
      <c r="E46" t="s">
        <v>2399</v>
      </c>
      <c r="F46" t="s">
        <v>30</v>
      </c>
    </row>
    <row r="47" spans="1:7" x14ac:dyDescent="0.25">
      <c r="A47" s="32" t="s">
        <v>95</v>
      </c>
      <c r="C47" t="s">
        <v>2328</v>
      </c>
      <c r="D47" t="s">
        <v>2351</v>
      </c>
      <c r="E47" t="s">
        <v>2400</v>
      </c>
    </row>
    <row r="48" spans="1:7" x14ac:dyDescent="0.25">
      <c r="A48" s="32" t="s">
        <v>96</v>
      </c>
      <c r="C48" t="s">
        <v>2324</v>
      </c>
      <c r="D48" t="s">
        <v>2352</v>
      </c>
      <c r="E48" t="s">
        <v>2401</v>
      </c>
      <c r="F48" s="1" t="s">
        <v>2459</v>
      </c>
    </row>
    <row r="49" spans="1:6" x14ac:dyDescent="0.25">
      <c r="A49" s="32" t="s">
        <v>97</v>
      </c>
      <c r="C49" t="s">
        <v>2329</v>
      </c>
      <c r="D49" t="s">
        <v>2353</v>
      </c>
      <c r="E49" t="s">
        <v>2402</v>
      </c>
      <c r="F49" t="s">
        <v>2460</v>
      </c>
    </row>
    <row r="50" spans="1:6" x14ac:dyDescent="0.25">
      <c r="A50" s="32" t="s">
        <v>98</v>
      </c>
      <c r="C50" t="s">
        <v>2330</v>
      </c>
      <c r="D50" t="s">
        <v>2354</v>
      </c>
      <c r="E50" t="s">
        <v>2403</v>
      </c>
      <c r="F50" t="s">
        <v>2461</v>
      </c>
    </row>
    <row r="51" spans="1:6" x14ac:dyDescent="0.25">
      <c r="C51" t="s">
        <v>2331</v>
      </c>
      <c r="D51" t="s">
        <v>2355</v>
      </c>
      <c r="E51" t="s">
        <v>2404</v>
      </c>
      <c r="F51" t="s">
        <v>30</v>
      </c>
    </row>
    <row r="52" spans="1:6" x14ac:dyDescent="0.25">
      <c r="C52" t="s">
        <v>3118</v>
      </c>
      <c r="D52" t="s">
        <v>2356</v>
      </c>
      <c r="E52" t="s">
        <v>2405</v>
      </c>
    </row>
    <row r="53" spans="1:6" x14ac:dyDescent="0.25">
      <c r="C53" t="s">
        <v>2332</v>
      </c>
      <c r="D53" t="s">
        <v>2357</v>
      </c>
      <c r="E53" t="s">
        <v>2406</v>
      </c>
      <c r="F53" s="1" t="s">
        <v>2462</v>
      </c>
    </row>
    <row r="54" spans="1:6" x14ac:dyDescent="0.25">
      <c r="C54" t="s">
        <v>2333</v>
      </c>
      <c r="D54" t="s">
        <v>2358</v>
      </c>
      <c r="E54" t="s">
        <v>2407</v>
      </c>
      <c r="F54" t="s">
        <v>2463</v>
      </c>
    </row>
    <row r="55" spans="1:6" x14ac:dyDescent="0.25">
      <c r="C55" t="s">
        <v>2335</v>
      </c>
      <c r="D55" t="s">
        <v>2359</v>
      </c>
      <c r="E55" t="s">
        <v>2408</v>
      </c>
      <c r="F55" t="s">
        <v>2464</v>
      </c>
    </row>
    <row r="56" spans="1:6" x14ac:dyDescent="0.25">
      <c r="C56" t="s">
        <v>2336</v>
      </c>
      <c r="D56" t="s">
        <v>2360</v>
      </c>
      <c r="E56" t="s">
        <v>2409</v>
      </c>
      <c r="F56" t="s">
        <v>2466</v>
      </c>
    </row>
    <row r="57" spans="1:6" x14ac:dyDescent="0.25">
      <c r="C57" t="s">
        <v>2334</v>
      </c>
      <c r="D57" t="s">
        <v>2361</v>
      </c>
      <c r="E57" t="s">
        <v>2410</v>
      </c>
      <c r="F57" t="s">
        <v>2465</v>
      </c>
    </row>
    <row r="58" spans="1:6" x14ac:dyDescent="0.25">
      <c r="C58" t="s">
        <v>2337</v>
      </c>
      <c r="D58" t="s">
        <v>2362</v>
      </c>
      <c r="E58" t="s">
        <v>2411</v>
      </c>
      <c r="F58" t="s">
        <v>2467</v>
      </c>
    </row>
    <row r="59" spans="1:6" x14ac:dyDescent="0.25">
      <c r="C59" t="s">
        <v>2338</v>
      </c>
      <c r="D59" t="s">
        <v>2363</v>
      </c>
      <c r="E59" t="s">
        <v>2412</v>
      </c>
    </row>
    <row r="60" spans="1:6" x14ac:dyDescent="0.25">
      <c r="C60" t="s">
        <v>2339</v>
      </c>
      <c r="D60" t="s">
        <v>2364</v>
      </c>
      <c r="E60" t="s">
        <v>2413</v>
      </c>
      <c r="F60" s="1" t="s">
        <v>2468</v>
      </c>
    </row>
    <row r="61" spans="1:6" x14ac:dyDescent="0.25">
      <c r="C61" t="s">
        <v>2340</v>
      </c>
      <c r="D61" t="s">
        <v>2365</v>
      </c>
      <c r="E61" t="s">
        <v>2414</v>
      </c>
      <c r="F61" t="s">
        <v>2469</v>
      </c>
    </row>
    <row r="62" spans="1:6" x14ac:dyDescent="0.25">
      <c r="C62" t="s">
        <v>2341</v>
      </c>
      <c r="D62" t="s">
        <v>2366</v>
      </c>
      <c r="E62" t="s">
        <v>2415</v>
      </c>
      <c r="F62" t="s">
        <v>2470</v>
      </c>
    </row>
    <row r="63" spans="1:6" x14ac:dyDescent="0.25">
      <c r="D63" t="s">
        <v>2367</v>
      </c>
      <c r="E63" t="s">
        <v>2416</v>
      </c>
      <c r="F63" t="s">
        <v>2471</v>
      </c>
    </row>
    <row r="64" spans="1:6" x14ac:dyDescent="0.25">
      <c r="D64" t="s">
        <v>2368</v>
      </c>
      <c r="E64" t="s">
        <v>2417</v>
      </c>
      <c r="F64" t="s">
        <v>2472</v>
      </c>
    </row>
    <row r="65" spans="4:6" x14ac:dyDescent="0.25">
      <c r="D65" t="s">
        <v>2369</v>
      </c>
      <c r="E65" t="s">
        <v>2418</v>
      </c>
    </row>
    <row r="66" spans="4:6" x14ac:dyDescent="0.25">
      <c r="D66" t="s">
        <v>2370</v>
      </c>
      <c r="E66" t="s">
        <v>2419</v>
      </c>
      <c r="F66" s="1" t="s">
        <v>2473</v>
      </c>
    </row>
    <row r="67" spans="4:6" x14ac:dyDescent="0.25">
      <c r="D67" t="s">
        <v>2371</v>
      </c>
      <c r="E67" t="s">
        <v>2420</v>
      </c>
      <c r="F67" t="s">
        <v>2474</v>
      </c>
    </row>
    <row r="68" spans="4:6" x14ac:dyDescent="0.25">
      <c r="D68" t="s">
        <v>2372</v>
      </c>
      <c r="E68" t="s">
        <v>2421</v>
      </c>
      <c r="F68" t="s">
        <v>2475</v>
      </c>
    </row>
    <row r="69" spans="4:6" x14ac:dyDescent="0.25">
      <c r="D69" t="s">
        <v>2373</v>
      </c>
      <c r="E69" t="s">
        <v>2422</v>
      </c>
      <c r="F69" t="s">
        <v>2476</v>
      </c>
    </row>
    <row r="70" spans="4:6" x14ac:dyDescent="0.25">
      <c r="D70" t="s">
        <v>2374</v>
      </c>
      <c r="E70" t="s">
        <v>2423</v>
      </c>
      <c r="F70" t="s">
        <v>2477</v>
      </c>
    </row>
    <row r="71" spans="4:6" x14ac:dyDescent="0.25">
      <c r="D71" t="s">
        <v>2375</v>
      </c>
      <c r="E71" t="s">
        <v>2424</v>
      </c>
    </row>
    <row r="72" spans="4:6" x14ac:dyDescent="0.25">
      <c r="D72" t="s">
        <v>2376</v>
      </c>
      <c r="E72" t="s">
        <v>2425</v>
      </c>
      <c r="F72" s="1" t="s">
        <v>2478</v>
      </c>
    </row>
    <row r="73" spans="4:6" x14ac:dyDescent="0.25">
      <c r="D73" t="s">
        <v>2377</v>
      </c>
      <c r="E73" t="s">
        <v>2426</v>
      </c>
      <c r="F73" t="s">
        <v>33</v>
      </c>
    </row>
    <row r="74" spans="4:6" x14ac:dyDescent="0.25">
      <c r="D74" t="s">
        <v>2378</v>
      </c>
      <c r="E74" t="s">
        <v>2427</v>
      </c>
      <c r="F74" t="s">
        <v>2479</v>
      </c>
    </row>
    <row r="75" spans="4:6" x14ac:dyDescent="0.25">
      <c r="D75" t="s">
        <v>2379</v>
      </c>
      <c r="E75" t="s">
        <v>2428</v>
      </c>
      <c r="F75" t="s">
        <v>2480</v>
      </c>
    </row>
    <row r="76" spans="4:6" x14ac:dyDescent="0.25">
      <c r="D76" t="s">
        <v>2380</v>
      </c>
      <c r="E76" t="s">
        <v>2429</v>
      </c>
      <c r="F76" t="s">
        <v>2481</v>
      </c>
    </row>
    <row r="77" spans="4:6" x14ac:dyDescent="0.25">
      <c r="D77" t="s">
        <v>2381</v>
      </c>
      <c r="E77" t="s">
        <v>2430</v>
      </c>
      <c r="F77" t="s">
        <v>2482</v>
      </c>
    </row>
    <row r="78" spans="4:6" x14ac:dyDescent="0.25">
      <c r="D78" t="s">
        <v>30</v>
      </c>
      <c r="E78" t="s">
        <v>2431</v>
      </c>
      <c r="F78" t="s">
        <v>2483</v>
      </c>
    </row>
    <row r="79" spans="4:6" x14ac:dyDescent="0.25">
      <c r="E79" t="s">
        <v>2432</v>
      </c>
      <c r="F79" t="s">
        <v>2484</v>
      </c>
    </row>
    <row r="80" spans="4:6" x14ac:dyDescent="0.25">
      <c r="E80" t="s">
        <v>2433</v>
      </c>
      <c r="F80" t="s">
        <v>2485</v>
      </c>
    </row>
    <row r="81" spans="5:6" x14ac:dyDescent="0.25">
      <c r="E81" t="s">
        <v>2434</v>
      </c>
      <c r="F81" t="s">
        <v>2486</v>
      </c>
    </row>
    <row r="82" spans="5:6" x14ac:dyDescent="0.25">
      <c r="E82" t="s">
        <v>2435</v>
      </c>
    </row>
    <row r="83" spans="5:6" x14ac:dyDescent="0.25">
      <c r="E83" t="s">
        <v>2436</v>
      </c>
      <c r="F83" s="1" t="s">
        <v>2487</v>
      </c>
    </row>
    <row r="84" spans="5:6" x14ac:dyDescent="0.25">
      <c r="E84" t="s">
        <v>2437</v>
      </c>
      <c r="F84" t="s">
        <v>33</v>
      </c>
    </row>
    <row r="85" spans="5:6" x14ac:dyDescent="0.25">
      <c r="E85" t="s">
        <v>2438</v>
      </c>
      <c r="F85" t="s">
        <v>2488</v>
      </c>
    </row>
    <row r="86" spans="5:6" x14ac:dyDescent="0.25">
      <c r="E86" t="s">
        <v>2439</v>
      </c>
      <c r="F86" t="s">
        <v>2489</v>
      </c>
    </row>
    <row r="87" spans="5:6" x14ac:dyDescent="0.25">
      <c r="E87" t="s">
        <v>2440</v>
      </c>
      <c r="F87" t="s">
        <v>2490</v>
      </c>
    </row>
    <row r="88" spans="5:6" x14ac:dyDescent="0.25">
      <c r="E88" t="s">
        <v>2441</v>
      </c>
      <c r="F88" t="s">
        <v>2491</v>
      </c>
    </row>
    <row r="89" spans="5:6" x14ac:dyDescent="0.25">
      <c r="E89" t="s">
        <v>2442</v>
      </c>
    </row>
    <row r="90" spans="5:6" x14ac:dyDescent="0.25">
      <c r="E90" t="s">
        <v>2443</v>
      </c>
    </row>
    <row r="91" spans="5:6" x14ac:dyDescent="0.25">
      <c r="E91" t="s">
        <v>2444</v>
      </c>
    </row>
    <row r="92" spans="5:6" x14ac:dyDescent="0.25">
      <c r="E92" t="s">
        <v>2445</v>
      </c>
    </row>
    <row r="93" spans="5:6" x14ac:dyDescent="0.25">
      <c r="E93" t="s">
        <v>2446</v>
      </c>
    </row>
    <row r="94" spans="5:6" x14ac:dyDescent="0.25">
      <c r="E94" t="s">
        <v>2447</v>
      </c>
    </row>
    <row r="95" spans="5:6" x14ac:dyDescent="0.25">
      <c r="E95" s="36" t="s">
        <v>3176</v>
      </c>
    </row>
    <row r="96" spans="5:6" x14ac:dyDescent="0.25">
      <c r="E96" t="s">
        <v>2448</v>
      </c>
    </row>
    <row r="97" spans="1:6" x14ac:dyDescent="0.25">
      <c r="E97" t="s">
        <v>2449</v>
      </c>
    </row>
    <row r="98" spans="1:6" x14ac:dyDescent="0.25">
      <c r="E98" t="s">
        <v>30</v>
      </c>
    </row>
    <row r="99" spans="1:6" x14ac:dyDescent="0.25">
      <c r="F99" s="16" t="s">
        <v>2990</v>
      </c>
    </row>
    <row r="100" spans="1:6" x14ac:dyDescent="0.25">
      <c r="B100" s="1" t="s">
        <v>2543</v>
      </c>
      <c r="C100" s="1" t="s">
        <v>2548</v>
      </c>
      <c r="D100" s="103" t="s">
        <v>2580</v>
      </c>
      <c r="E100" s="16" t="s">
        <v>2982</v>
      </c>
      <c r="F100" s="17" t="s">
        <v>33</v>
      </c>
    </row>
    <row r="101" spans="1:6" x14ac:dyDescent="0.25">
      <c r="B101" t="s">
        <v>2544</v>
      </c>
      <c r="C101" t="s">
        <v>33</v>
      </c>
      <c r="D101" s="104" t="s">
        <v>2588</v>
      </c>
      <c r="E101" t="s">
        <v>2678</v>
      </c>
      <c r="F101" t="s">
        <v>2986</v>
      </c>
    </row>
    <row r="102" spans="1:6" x14ac:dyDescent="0.25">
      <c r="A102" s="1" t="s">
        <v>2499</v>
      </c>
      <c r="B102" t="s">
        <v>2545</v>
      </c>
      <c r="C102" t="s">
        <v>2549</v>
      </c>
      <c r="D102" s="104" t="s">
        <v>2589</v>
      </c>
      <c r="E102" t="s">
        <v>2679</v>
      </c>
      <c r="F102" t="s">
        <v>2987</v>
      </c>
    </row>
    <row r="103" spans="1:6" ht="30" x14ac:dyDescent="0.25">
      <c r="A103" s="2" t="s">
        <v>2501</v>
      </c>
      <c r="B103" t="s">
        <v>2546</v>
      </c>
      <c r="C103" t="s">
        <v>2550</v>
      </c>
      <c r="D103" s="105" t="s">
        <v>3100</v>
      </c>
      <c r="E103" t="s">
        <v>2680</v>
      </c>
      <c r="F103" t="s">
        <v>2988</v>
      </c>
    </row>
    <row r="104" spans="1:6" x14ac:dyDescent="0.25">
      <c r="A104" t="s">
        <v>2502</v>
      </c>
      <c r="D104" s="104" t="s">
        <v>2602</v>
      </c>
      <c r="E104" t="s">
        <v>2681</v>
      </c>
      <c r="F104" t="s">
        <v>2989</v>
      </c>
    </row>
    <row r="105" spans="1:6" x14ac:dyDescent="0.25">
      <c r="A105" t="s">
        <v>2503</v>
      </c>
      <c r="D105" s="104" t="s">
        <v>2590</v>
      </c>
      <c r="E105" t="s">
        <v>2682</v>
      </c>
    </row>
    <row r="106" spans="1:6" x14ac:dyDescent="0.25">
      <c r="D106" s="104" t="s">
        <v>2591</v>
      </c>
      <c r="E106" t="s">
        <v>2683</v>
      </c>
    </row>
    <row r="107" spans="1:6" x14ac:dyDescent="0.25">
      <c r="D107" s="104" t="s">
        <v>2592</v>
      </c>
      <c r="E107" t="s">
        <v>2684</v>
      </c>
    </row>
    <row r="108" spans="1:6" x14ac:dyDescent="0.25">
      <c r="D108" s="104" t="s">
        <v>2578</v>
      </c>
      <c r="E108" t="s">
        <v>2685</v>
      </c>
    </row>
    <row r="109" spans="1:6" x14ac:dyDescent="0.25">
      <c r="D109" s="104" t="s">
        <v>2593</v>
      </c>
      <c r="E109" t="s">
        <v>2686</v>
      </c>
    </row>
    <row r="110" spans="1:6" x14ac:dyDescent="0.25">
      <c r="D110" s="104" t="s">
        <v>2594</v>
      </c>
      <c r="E110" t="s">
        <v>2687</v>
      </c>
    </row>
    <row r="111" spans="1:6" x14ac:dyDescent="0.25">
      <c r="D111" s="104" t="s">
        <v>2595</v>
      </c>
      <c r="E111" t="s">
        <v>2688</v>
      </c>
    </row>
    <row r="112" spans="1:6" x14ac:dyDescent="0.25">
      <c r="D112" s="104" t="s">
        <v>2596</v>
      </c>
      <c r="E112" t="s">
        <v>2689</v>
      </c>
    </row>
    <row r="113" spans="4:5" x14ac:dyDescent="0.25">
      <c r="D113" s="104" t="s">
        <v>2597</v>
      </c>
      <c r="E113" t="s">
        <v>2690</v>
      </c>
    </row>
    <row r="114" spans="4:5" x14ac:dyDescent="0.25">
      <c r="D114" s="104" t="s">
        <v>2598</v>
      </c>
      <c r="E114" t="s">
        <v>2691</v>
      </c>
    </row>
    <row r="115" spans="4:5" x14ac:dyDescent="0.25">
      <c r="D115" s="104" t="s">
        <v>2599</v>
      </c>
      <c r="E115" t="s">
        <v>2692</v>
      </c>
    </row>
    <row r="116" spans="4:5" x14ac:dyDescent="0.25">
      <c r="D116" s="104" t="s">
        <v>2579</v>
      </c>
      <c r="E116" t="s">
        <v>2693</v>
      </c>
    </row>
    <row r="117" spans="4:5" x14ac:dyDescent="0.25">
      <c r="D117" s="104" t="s">
        <v>2600</v>
      </c>
      <c r="E117" t="s">
        <v>2694</v>
      </c>
    </row>
    <row r="118" spans="4:5" x14ac:dyDescent="0.25">
      <c r="D118" s="104" t="s">
        <v>2601</v>
      </c>
      <c r="E118" t="s">
        <v>2695</v>
      </c>
    </row>
    <row r="119" spans="4:5" ht="15.75" x14ac:dyDescent="0.25">
      <c r="D119" s="18"/>
      <c r="E119" t="s">
        <v>2696</v>
      </c>
    </row>
    <row r="120" spans="4:5" x14ac:dyDescent="0.25">
      <c r="E120" t="s">
        <v>2697</v>
      </c>
    </row>
    <row r="121" spans="4:5" x14ac:dyDescent="0.25">
      <c r="D121" s="103" t="s">
        <v>3192</v>
      </c>
      <c r="E121" t="s">
        <v>2698</v>
      </c>
    </row>
    <row r="122" spans="4:5" x14ac:dyDescent="0.25">
      <c r="D122" s="104" t="s">
        <v>2602</v>
      </c>
      <c r="E122" t="s">
        <v>2699</v>
      </c>
    </row>
    <row r="123" spans="4:5" x14ac:dyDescent="0.25">
      <c r="D123" s="104" t="s">
        <v>2590</v>
      </c>
      <c r="E123" t="s">
        <v>2700</v>
      </c>
    </row>
    <row r="124" spans="4:5" x14ac:dyDescent="0.25">
      <c r="D124" s="104" t="s">
        <v>2593</v>
      </c>
      <c r="E124" t="s">
        <v>2701</v>
      </c>
    </row>
    <row r="125" spans="4:5" x14ac:dyDescent="0.25">
      <c r="D125" s="104" t="s">
        <v>2594</v>
      </c>
      <c r="E125" t="s">
        <v>2702</v>
      </c>
    </row>
    <row r="126" spans="4:5" x14ac:dyDescent="0.25">
      <c r="D126" s="104" t="s">
        <v>3190</v>
      </c>
      <c r="E126" t="s">
        <v>2703</v>
      </c>
    </row>
    <row r="127" spans="4:5" x14ac:dyDescent="0.25">
      <c r="E127" t="s">
        <v>2704</v>
      </c>
    </row>
    <row r="128" spans="4:5" x14ac:dyDescent="0.25">
      <c r="D128" s="103" t="s">
        <v>3191</v>
      </c>
      <c r="E128" t="s">
        <v>2705</v>
      </c>
    </row>
    <row r="129" spans="4:5" x14ac:dyDescent="0.25">
      <c r="D129" s="104" t="s">
        <v>2602</v>
      </c>
      <c r="E129" t="s">
        <v>2706</v>
      </c>
    </row>
    <row r="130" spans="4:5" x14ac:dyDescent="0.25">
      <c r="D130" s="104" t="s">
        <v>2590</v>
      </c>
      <c r="E130" t="s">
        <v>2707</v>
      </c>
    </row>
    <row r="131" spans="4:5" x14ac:dyDescent="0.25">
      <c r="D131" s="104" t="s">
        <v>2593</v>
      </c>
      <c r="E131" t="s">
        <v>2708</v>
      </c>
    </row>
    <row r="132" spans="4:5" x14ac:dyDescent="0.25">
      <c r="D132" s="104" t="s">
        <v>2594</v>
      </c>
      <c r="E132" t="s">
        <v>2709</v>
      </c>
    </row>
    <row r="133" spans="4:5" x14ac:dyDescent="0.25">
      <c r="D133" s="104" t="s">
        <v>3190</v>
      </c>
      <c r="E133" t="s">
        <v>2710</v>
      </c>
    </row>
    <row r="134" spans="4:5" x14ac:dyDescent="0.25">
      <c r="D134" s="106"/>
      <c r="E134" t="s">
        <v>2711</v>
      </c>
    </row>
    <row r="135" spans="4:5" x14ac:dyDescent="0.25">
      <c r="D135" s="106"/>
      <c r="E135" t="s">
        <v>2712</v>
      </c>
    </row>
    <row r="136" spans="4:5" x14ac:dyDescent="0.25">
      <c r="D136" s="106"/>
      <c r="E136" t="s">
        <v>2713</v>
      </c>
    </row>
    <row r="137" spans="4:5" x14ac:dyDescent="0.25">
      <c r="D137" s="106"/>
      <c r="E137" t="s">
        <v>2714</v>
      </c>
    </row>
    <row r="138" spans="4:5" x14ac:dyDescent="0.25">
      <c r="D138" s="106"/>
      <c r="E138" t="s">
        <v>2715</v>
      </c>
    </row>
    <row r="139" spans="4:5" x14ac:dyDescent="0.25">
      <c r="D139" s="106"/>
      <c r="E139" t="s">
        <v>2716</v>
      </c>
    </row>
    <row r="140" spans="4:5" x14ac:dyDescent="0.25">
      <c r="E140" t="s">
        <v>2717</v>
      </c>
    </row>
    <row r="141" spans="4:5" x14ac:dyDescent="0.25">
      <c r="E141" t="s">
        <v>2718</v>
      </c>
    </row>
    <row r="142" spans="4:5" x14ac:dyDescent="0.25">
      <c r="E142" t="s">
        <v>2719</v>
      </c>
    </row>
    <row r="143" spans="4:5" x14ac:dyDescent="0.25">
      <c r="E143" t="s">
        <v>2720</v>
      </c>
    </row>
    <row r="144" spans="4:5" x14ac:dyDescent="0.25">
      <c r="E144" t="s">
        <v>2721</v>
      </c>
    </row>
    <row r="145" spans="5:5" x14ac:dyDescent="0.25">
      <c r="E145" t="s">
        <v>2722</v>
      </c>
    </row>
    <row r="146" spans="5:5" x14ac:dyDescent="0.25">
      <c r="E146" t="s">
        <v>2723</v>
      </c>
    </row>
    <row r="147" spans="5:5" x14ac:dyDescent="0.25">
      <c r="E147" t="s">
        <v>2724</v>
      </c>
    </row>
    <row r="148" spans="5:5" x14ac:dyDescent="0.25">
      <c r="E148" t="s">
        <v>2725</v>
      </c>
    </row>
    <row r="149" spans="5:5" x14ac:dyDescent="0.25">
      <c r="E149" t="s">
        <v>2726</v>
      </c>
    </row>
    <row r="150" spans="5:5" x14ac:dyDescent="0.25">
      <c r="E150" t="s">
        <v>2727</v>
      </c>
    </row>
    <row r="151" spans="5:5" x14ac:dyDescent="0.25">
      <c r="E151" t="s">
        <v>2728</v>
      </c>
    </row>
    <row r="152" spans="5:5" x14ac:dyDescent="0.25">
      <c r="E152" t="s">
        <v>2729</v>
      </c>
    </row>
    <row r="153" spans="5:5" x14ac:dyDescent="0.25">
      <c r="E153" t="s">
        <v>2730</v>
      </c>
    </row>
    <row r="154" spans="5:5" x14ac:dyDescent="0.25">
      <c r="E154" t="s">
        <v>2731</v>
      </c>
    </row>
    <row r="155" spans="5:5" x14ac:dyDescent="0.25">
      <c r="E155" t="s">
        <v>2732</v>
      </c>
    </row>
    <row r="156" spans="5:5" x14ac:dyDescent="0.25">
      <c r="E156" t="s">
        <v>2733</v>
      </c>
    </row>
    <row r="157" spans="5:5" x14ac:dyDescent="0.25">
      <c r="E157" t="s">
        <v>2734</v>
      </c>
    </row>
    <row r="158" spans="5:5" x14ac:dyDescent="0.25">
      <c r="E158" t="s">
        <v>2735</v>
      </c>
    </row>
    <row r="159" spans="5:5" x14ac:dyDescent="0.25">
      <c r="E159" t="s">
        <v>2736</v>
      </c>
    </row>
    <row r="160" spans="5:5" x14ac:dyDescent="0.25">
      <c r="E160" t="s">
        <v>2737</v>
      </c>
    </row>
    <row r="161" spans="5:5" x14ac:dyDescent="0.25">
      <c r="E161" t="s">
        <v>2738</v>
      </c>
    </row>
    <row r="162" spans="5:5" x14ac:dyDescent="0.25">
      <c r="E162" t="s">
        <v>2739</v>
      </c>
    </row>
    <row r="163" spans="5:5" x14ac:dyDescent="0.25">
      <c r="E163" t="s">
        <v>2740</v>
      </c>
    </row>
    <row r="164" spans="5:5" x14ac:dyDescent="0.25">
      <c r="E164" t="s">
        <v>2741</v>
      </c>
    </row>
    <row r="165" spans="5:5" x14ac:dyDescent="0.25">
      <c r="E165" t="s">
        <v>2742</v>
      </c>
    </row>
    <row r="166" spans="5:5" x14ac:dyDescent="0.25">
      <c r="E166" t="s">
        <v>2743</v>
      </c>
    </row>
    <row r="167" spans="5:5" x14ac:dyDescent="0.25">
      <c r="E167" t="s">
        <v>2744</v>
      </c>
    </row>
    <row r="168" spans="5:5" x14ac:dyDescent="0.25">
      <c r="E168" t="s">
        <v>2745</v>
      </c>
    </row>
    <row r="169" spans="5:5" x14ac:dyDescent="0.25">
      <c r="E169" t="s">
        <v>2746</v>
      </c>
    </row>
    <row r="170" spans="5:5" x14ac:dyDescent="0.25">
      <c r="E170" t="s">
        <v>2747</v>
      </c>
    </row>
    <row r="171" spans="5:5" x14ac:dyDescent="0.25">
      <c r="E171" t="s">
        <v>2748</v>
      </c>
    </row>
    <row r="172" spans="5:5" x14ac:dyDescent="0.25">
      <c r="E172" t="s">
        <v>2749</v>
      </c>
    </row>
    <row r="173" spans="5:5" x14ac:dyDescent="0.25">
      <c r="E173" t="s">
        <v>2750</v>
      </c>
    </row>
    <row r="174" spans="5:5" x14ac:dyDescent="0.25">
      <c r="E174" t="s">
        <v>2751</v>
      </c>
    </row>
    <row r="175" spans="5:5" x14ac:dyDescent="0.25">
      <c r="E175" t="s">
        <v>2752</v>
      </c>
    </row>
    <row r="176" spans="5:5" x14ac:dyDescent="0.25">
      <c r="E176" t="s">
        <v>2753</v>
      </c>
    </row>
    <row r="177" spans="5:5" x14ac:dyDescent="0.25">
      <c r="E177" t="s">
        <v>2754</v>
      </c>
    </row>
    <row r="178" spans="5:5" x14ac:dyDescent="0.25">
      <c r="E178" t="s">
        <v>2755</v>
      </c>
    </row>
    <row r="179" spans="5:5" x14ac:dyDescent="0.25">
      <c r="E179" t="s">
        <v>2756</v>
      </c>
    </row>
    <row r="180" spans="5:5" x14ac:dyDescent="0.25">
      <c r="E180" t="s">
        <v>2757</v>
      </c>
    </row>
    <row r="181" spans="5:5" x14ac:dyDescent="0.25">
      <c r="E181" t="s">
        <v>2758</v>
      </c>
    </row>
    <row r="182" spans="5:5" x14ac:dyDescent="0.25">
      <c r="E182" t="s">
        <v>2759</v>
      </c>
    </row>
    <row r="183" spans="5:5" x14ac:dyDescent="0.25">
      <c r="E183" t="s">
        <v>2760</v>
      </c>
    </row>
    <row r="184" spans="5:5" x14ac:dyDescent="0.25">
      <c r="E184" t="s">
        <v>2761</v>
      </c>
    </row>
    <row r="185" spans="5:5" x14ac:dyDescent="0.25">
      <c r="E185" t="s">
        <v>2762</v>
      </c>
    </row>
    <row r="186" spans="5:5" x14ac:dyDescent="0.25">
      <c r="E186" t="s">
        <v>2763</v>
      </c>
    </row>
    <row r="187" spans="5:5" x14ac:dyDescent="0.25">
      <c r="E187" t="s">
        <v>2764</v>
      </c>
    </row>
    <row r="188" spans="5:5" x14ac:dyDescent="0.25">
      <c r="E188" t="s">
        <v>2765</v>
      </c>
    </row>
    <row r="189" spans="5:5" x14ac:dyDescent="0.25">
      <c r="E189" t="s">
        <v>2766</v>
      </c>
    </row>
    <row r="190" spans="5:5" x14ac:dyDescent="0.25">
      <c r="E190" t="s">
        <v>2767</v>
      </c>
    </row>
    <row r="191" spans="5:5" x14ac:dyDescent="0.25">
      <c r="E191" t="s">
        <v>2768</v>
      </c>
    </row>
    <row r="192" spans="5:5" x14ac:dyDescent="0.25">
      <c r="E192" t="s">
        <v>2769</v>
      </c>
    </row>
    <row r="193" spans="5:5" x14ac:dyDescent="0.25">
      <c r="E193" t="s">
        <v>2770</v>
      </c>
    </row>
    <row r="194" spans="5:5" x14ac:dyDescent="0.25">
      <c r="E194" t="s">
        <v>2771</v>
      </c>
    </row>
    <row r="195" spans="5:5" x14ac:dyDescent="0.25">
      <c r="E195" t="s">
        <v>2772</v>
      </c>
    </row>
    <row r="196" spans="5:5" x14ac:dyDescent="0.25">
      <c r="E196" t="s">
        <v>2773</v>
      </c>
    </row>
    <row r="197" spans="5:5" x14ac:dyDescent="0.25">
      <c r="E197" t="s">
        <v>2774</v>
      </c>
    </row>
    <row r="198" spans="5:5" x14ac:dyDescent="0.25">
      <c r="E198" t="s">
        <v>2775</v>
      </c>
    </row>
    <row r="199" spans="5:5" x14ac:dyDescent="0.25">
      <c r="E199" t="s">
        <v>2776</v>
      </c>
    </row>
    <row r="200" spans="5:5" x14ac:dyDescent="0.25">
      <c r="E200" t="s">
        <v>2777</v>
      </c>
    </row>
    <row r="201" spans="5:5" x14ac:dyDescent="0.25">
      <c r="E201" t="s">
        <v>2778</v>
      </c>
    </row>
    <row r="202" spans="5:5" x14ac:dyDescent="0.25">
      <c r="E202" t="s">
        <v>2779</v>
      </c>
    </row>
    <row r="203" spans="5:5" x14ac:dyDescent="0.25">
      <c r="E203" t="s">
        <v>2780</v>
      </c>
    </row>
    <row r="204" spans="5:5" x14ac:dyDescent="0.25">
      <c r="E204" t="s">
        <v>2781</v>
      </c>
    </row>
    <row r="205" spans="5:5" x14ac:dyDescent="0.25">
      <c r="E205" t="s">
        <v>2782</v>
      </c>
    </row>
    <row r="206" spans="5:5" x14ac:dyDescent="0.25">
      <c r="E206" t="s">
        <v>2783</v>
      </c>
    </row>
    <row r="207" spans="5:5" x14ac:dyDescent="0.25">
      <c r="E207" t="s">
        <v>2784</v>
      </c>
    </row>
    <row r="208" spans="5:5" x14ac:dyDescent="0.25">
      <c r="E208" t="s">
        <v>2785</v>
      </c>
    </row>
    <row r="209" spans="5:5" x14ac:dyDescent="0.25">
      <c r="E209" t="s">
        <v>2786</v>
      </c>
    </row>
    <row r="210" spans="5:5" x14ac:dyDescent="0.25">
      <c r="E210" t="s">
        <v>2787</v>
      </c>
    </row>
    <row r="211" spans="5:5" x14ac:dyDescent="0.25">
      <c r="E211" t="s">
        <v>2788</v>
      </c>
    </row>
    <row r="212" spans="5:5" x14ac:dyDescent="0.25">
      <c r="E212" t="s">
        <v>2789</v>
      </c>
    </row>
    <row r="213" spans="5:5" x14ac:dyDescent="0.25">
      <c r="E213" t="s">
        <v>2790</v>
      </c>
    </row>
    <row r="214" spans="5:5" x14ac:dyDescent="0.25">
      <c r="E214" t="s">
        <v>2791</v>
      </c>
    </row>
    <row r="215" spans="5:5" x14ac:dyDescent="0.25">
      <c r="E215" t="s">
        <v>2792</v>
      </c>
    </row>
    <row r="216" spans="5:5" x14ac:dyDescent="0.25">
      <c r="E216" t="s">
        <v>2793</v>
      </c>
    </row>
    <row r="217" spans="5:5" x14ac:dyDescent="0.25">
      <c r="E217" t="s">
        <v>2794</v>
      </c>
    </row>
    <row r="218" spans="5:5" x14ac:dyDescent="0.25">
      <c r="E218" t="s">
        <v>2795</v>
      </c>
    </row>
    <row r="219" spans="5:5" x14ac:dyDescent="0.25">
      <c r="E219" t="s">
        <v>2796</v>
      </c>
    </row>
    <row r="220" spans="5:5" x14ac:dyDescent="0.25">
      <c r="E220" t="s">
        <v>2797</v>
      </c>
    </row>
    <row r="221" spans="5:5" x14ac:dyDescent="0.25">
      <c r="E221" t="s">
        <v>2798</v>
      </c>
    </row>
    <row r="222" spans="5:5" x14ac:dyDescent="0.25">
      <c r="E222" t="s">
        <v>2799</v>
      </c>
    </row>
    <row r="223" spans="5:5" x14ac:dyDescent="0.25">
      <c r="E223" t="s">
        <v>2800</v>
      </c>
    </row>
    <row r="224" spans="5:5" x14ac:dyDescent="0.25">
      <c r="E224" t="s">
        <v>2801</v>
      </c>
    </row>
    <row r="225" spans="5:5" x14ac:dyDescent="0.25">
      <c r="E225" t="s">
        <v>2802</v>
      </c>
    </row>
    <row r="226" spans="5:5" x14ac:dyDescent="0.25">
      <c r="E226" t="s">
        <v>2803</v>
      </c>
    </row>
    <row r="227" spans="5:5" x14ac:dyDescent="0.25">
      <c r="E227" t="s">
        <v>2804</v>
      </c>
    </row>
    <row r="228" spans="5:5" x14ac:dyDescent="0.25">
      <c r="E228" t="s">
        <v>2805</v>
      </c>
    </row>
    <row r="229" spans="5:5" x14ac:dyDescent="0.25">
      <c r="E229" t="s">
        <v>2806</v>
      </c>
    </row>
    <row r="230" spans="5:5" x14ac:dyDescent="0.25">
      <c r="E230" t="s">
        <v>2807</v>
      </c>
    </row>
    <row r="231" spans="5:5" x14ac:dyDescent="0.25">
      <c r="E231" t="s">
        <v>2808</v>
      </c>
    </row>
    <row r="232" spans="5:5" x14ac:dyDescent="0.25">
      <c r="E232" t="s">
        <v>2809</v>
      </c>
    </row>
    <row r="233" spans="5:5" x14ac:dyDescent="0.25">
      <c r="E233" t="s">
        <v>2810</v>
      </c>
    </row>
    <row r="234" spans="5:5" x14ac:dyDescent="0.25">
      <c r="E234" t="s">
        <v>2811</v>
      </c>
    </row>
    <row r="235" spans="5:5" x14ac:dyDescent="0.25">
      <c r="E235" t="s">
        <v>2812</v>
      </c>
    </row>
    <row r="236" spans="5:5" x14ac:dyDescent="0.25">
      <c r="E236" t="s">
        <v>2813</v>
      </c>
    </row>
    <row r="237" spans="5:5" x14ac:dyDescent="0.25">
      <c r="E237" t="s">
        <v>2814</v>
      </c>
    </row>
    <row r="238" spans="5:5" x14ac:dyDescent="0.25">
      <c r="E238" t="s">
        <v>2815</v>
      </c>
    </row>
    <row r="239" spans="5:5" x14ac:dyDescent="0.25">
      <c r="E239" t="s">
        <v>2816</v>
      </c>
    </row>
    <row r="240" spans="5:5" x14ac:dyDescent="0.25">
      <c r="E240" t="s">
        <v>2817</v>
      </c>
    </row>
    <row r="241" spans="5:5" x14ac:dyDescent="0.25">
      <c r="E241" t="s">
        <v>2818</v>
      </c>
    </row>
    <row r="242" spans="5:5" x14ac:dyDescent="0.25">
      <c r="E242" t="s">
        <v>2819</v>
      </c>
    </row>
    <row r="243" spans="5:5" x14ac:dyDescent="0.25">
      <c r="E243" t="s">
        <v>2820</v>
      </c>
    </row>
    <row r="244" spans="5:5" x14ac:dyDescent="0.25">
      <c r="E244" t="s">
        <v>2821</v>
      </c>
    </row>
    <row r="245" spans="5:5" x14ac:dyDescent="0.25">
      <c r="E245" t="s">
        <v>2822</v>
      </c>
    </row>
    <row r="246" spans="5:5" x14ac:dyDescent="0.25">
      <c r="E246" t="s">
        <v>2823</v>
      </c>
    </row>
    <row r="247" spans="5:5" x14ac:dyDescent="0.25">
      <c r="E247" t="s">
        <v>2824</v>
      </c>
    </row>
    <row r="248" spans="5:5" x14ac:dyDescent="0.25">
      <c r="E248" t="s">
        <v>2825</v>
      </c>
    </row>
    <row r="249" spans="5:5" x14ac:dyDescent="0.25">
      <c r="E249" t="s">
        <v>2826</v>
      </c>
    </row>
    <row r="250" spans="5:5" x14ac:dyDescent="0.25">
      <c r="E250" t="s">
        <v>2827</v>
      </c>
    </row>
    <row r="251" spans="5:5" x14ac:dyDescent="0.25">
      <c r="E251" t="s">
        <v>2828</v>
      </c>
    </row>
    <row r="252" spans="5:5" x14ac:dyDescent="0.25">
      <c r="E252" t="s">
        <v>2829</v>
      </c>
    </row>
    <row r="253" spans="5:5" x14ac:dyDescent="0.25">
      <c r="E253" t="s">
        <v>2830</v>
      </c>
    </row>
    <row r="254" spans="5:5" x14ac:dyDescent="0.25">
      <c r="E254" t="s">
        <v>2831</v>
      </c>
    </row>
    <row r="255" spans="5:5" x14ac:dyDescent="0.25">
      <c r="E255" t="s">
        <v>2832</v>
      </c>
    </row>
    <row r="256" spans="5:5" x14ac:dyDescent="0.25">
      <c r="E256" t="s">
        <v>2833</v>
      </c>
    </row>
    <row r="257" spans="5:5" x14ac:dyDescent="0.25">
      <c r="E257" t="s">
        <v>2834</v>
      </c>
    </row>
    <row r="258" spans="5:5" x14ac:dyDescent="0.25">
      <c r="E258" t="s">
        <v>2835</v>
      </c>
    </row>
    <row r="259" spans="5:5" x14ac:dyDescent="0.25">
      <c r="E259" t="s">
        <v>2836</v>
      </c>
    </row>
    <row r="260" spans="5:5" x14ac:dyDescent="0.25">
      <c r="E260" t="s">
        <v>2837</v>
      </c>
    </row>
    <row r="261" spans="5:5" x14ac:dyDescent="0.25">
      <c r="E261" t="s">
        <v>2838</v>
      </c>
    </row>
    <row r="262" spans="5:5" x14ac:dyDescent="0.25">
      <c r="E262" t="s">
        <v>2839</v>
      </c>
    </row>
    <row r="263" spans="5:5" x14ac:dyDescent="0.25">
      <c r="E263" t="s">
        <v>2840</v>
      </c>
    </row>
    <row r="264" spans="5:5" x14ac:dyDescent="0.25">
      <c r="E264" t="s">
        <v>2841</v>
      </c>
    </row>
    <row r="265" spans="5:5" x14ac:dyDescent="0.25">
      <c r="E265" t="s">
        <v>2842</v>
      </c>
    </row>
    <row r="266" spans="5:5" x14ac:dyDescent="0.25">
      <c r="E266" t="s">
        <v>2843</v>
      </c>
    </row>
    <row r="267" spans="5:5" x14ac:dyDescent="0.25">
      <c r="E267" t="s">
        <v>2844</v>
      </c>
    </row>
    <row r="268" spans="5:5" x14ac:dyDescent="0.25">
      <c r="E268" t="s">
        <v>2845</v>
      </c>
    </row>
    <row r="269" spans="5:5" x14ac:dyDescent="0.25">
      <c r="E269" t="s">
        <v>2846</v>
      </c>
    </row>
    <row r="270" spans="5:5" x14ac:dyDescent="0.25">
      <c r="E270" t="s">
        <v>2847</v>
      </c>
    </row>
    <row r="271" spans="5:5" x14ac:dyDescent="0.25">
      <c r="E271" t="s">
        <v>2848</v>
      </c>
    </row>
    <row r="272" spans="5:5" x14ac:dyDescent="0.25">
      <c r="E272" t="s">
        <v>2849</v>
      </c>
    </row>
    <row r="273" spans="5:5" x14ac:dyDescent="0.25">
      <c r="E273" t="s">
        <v>2850</v>
      </c>
    </row>
    <row r="274" spans="5:5" x14ac:dyDescent="0.25">
      <c r="E274" t="s">
        <v>2851</v>
      </c>
    </row>
    <row r="275" spans="5:5" x14ac:dyDescent="0.25">
      <c r="E275" t="s">
        <v>2852</v>
      </c>
    </row>
    <row r="276" spans="5:5" x14ac:dyDescent="0.25">
      <c r="E276" t="s">
        <v>2853</v>
      </c>
    </row>
    <row r="277" spans="5:5" x14ac:dyDescent="0.25">
      <c r="E277" t="s">
        <v>2854</v>
      </c>
    </row>
    <row r="278" spans="5:5" x14ac:dyDescent="0.25">
      <c r="E278" t="s">
        <v>2855</v>
      </c>
    </row>
    <row r="279" spans="5:5" x14ac:dyDescent="0.25">
      <c r="E279" t="s">
        <v>2856</v>
      </c>
    </row>
    <row r="280" spans="5:5" x14ac:dyDescent="0.25">
      <c r="E280" t="s">
        <v>2857</v>
      </c>
    </row>
    <row r="281" spans="5:5" x14ac:dyDescent="0.25">
      <c r="E281" t="s">
        <v>2858</v>
      </c>
    </row>
    <row r="282" spans="5:5" x14ac:dyDescent="0.25">
      <c r="E282" t="s">
        <v>2859</v>
      </c>
    </row>
    <row r="283" spans="5:5" x14ac:dyDescent="0.25">
      <c r="E283" t="s">
        <v>2860</v>
      </c>
    </row>
    <row r="284" spans="5:5" x14ac:dyDescent="0.25">
      <c r="E284" t="s">
        <v>2861</v>
      </c>
    </row>
    <row r="285" spans="5:5" x14ac:dyDescent="0.25">
      <c r="E285" t="s">
        <v>2862</v>
      </c>
    </row>
    <row r="286" spans="5:5" x14ac:dyDescent="0.25">
      <c r="E286" t="s">
        <v>2863</v>
      </c>
    </row>
    <row r="287" spans="5:5" x14ac:dyDescent="0.25">
      <c r="E287" t="s">
        <v>2864</v>
      </c>
    </row>
    <row r="288" spans="5:5" x14ac:dyDescent="0.25">
      <c r="E288" t="s">
        <v>2865</v>
      </c>
    </row>
    <row r="289" spans="5:5" x14ac:dyDescent="0.25">
      <c r="E289" t="s">
        <v>2866</v>
      </c>
    </row>
    <row r="290" spans="5:5" x14ac:dyDescent="0.25">
      <c r="E290" t="s">
        <v>2867</v>
      </c>
    </row>
    <row r="291" spans="5:5" x14ac:dyDescent="0.25">
      <c r="E291" t="s">
        <v>2868</v>
      </c>
    </row>
    <row r="292" spans="5:5" x14ac:dyDescent="0.25">
      <c r="E292" t="s">
        <v>2869</v>
      </c>
    </row>
    <row r="293" spans="5:5" x14ac:dyDescent="0.25">
      <c r="E293" t="s">
        <v>2870</v>
      </c>
    </row>
    <row r="294" spans="5:5" x14ac:dyDescent="0.25">
      <c r="E294" t="s">
        <v>2871</v>
      </c>
    </row>
    <row r="295" spans="5:5" x14ac:dyDescent="0.25">
      <c r="E295" t="s">
        <v>2872</v>
      </c>
    </row>
    <row r="296" spans="5:5" x14ac:dyDescent="0.25">
      <c r="E296" t="s">
        <v>2873</v>
      </c>
    </row>
    <row r="297" spans="5:5" x14ac:dyDescent="0.25">
      <c r="E297" t="s">
        <v>2874</v>
      </c>
    </row>
    <row r="298" spans="5:5" x14ac:dyDescent="0.25">
      <c r="E298" t="s">
        <v>2875</v>
      </c>
    </row>
    <row r="299" spans="5:5" x14ac:dyDescent="0.25">
      <c r="E299" t="s">
        <v>2876</v>
      </c>
    </row>
    <row r="300" spans="5:5" x14ac:dyDescent="0.25">
      <c r="E300" t="s">
        <v>2877</v>
      </c>
    </row>
    <row r="301" spans="5:5" x14ac:dyDescent="0.25">
      <c r="E301" t="s">
        <v>2878</v>
      </c>
    </row>
    <row r="302" spans="5:5" x14ac:dyDescent="0.25">
      <c r="E302" t="s">
        <v>2879</v>
      </c>
    </row>
    <row r="303" spans="5:5" x14ac:dyDescent="0.25">
      <c r="E303" t="s">
        <v>2880</v>
      </c>
    </row>
    <row r="304" spans="5:5" x14ac:dyDescent="0.25">
      <c r="E304" t="s">
        <v>2881</v>
      </c>
    </row>
    <row r="305" spans="5:5" x14ac:dyDescent="0.25">
      <c r="E305" t="s">
        <v>2882</v>
      </c>
    </row>
    <row r="306" spans="5:5" x14ac:dyDescent="0.25">
      <c r="E306" t="s">
        <v>2883</v>
      </c>
    </row>
    <row r="307" spans="5:5" x14ac:dyDescent="0.25">
      <c r="E307" t="s">
        <v>2884</v>
      </c>
    </row>
    <row r="308" spans="5:5" x14ac:dyDescent="0.25">
      <c r="E308" t="s">
        <v>2885</v>
      </c>
    </row>
    <row r="309" spans="5:5" x14ac:dyDescent="0.25">
      <c r="E309" t="s">
        <v>2886</v>
      </c>
    </row>
    <row r="310" spans="5:5" x14ac:dyDescent="0.25">
      <c r="E310" t="s">
        <v>2887</v>
      </c>
    </row>
    <row r="311" spans="5:5" x14ac:dyDescent="0.25">
      <c r="E311" t="s">
        <v>2888</v>
      </c>
    </row>
    <row r="312" spans="5:5" x14ac:dyDescent="0.25">
      <c r="E312" t="s">
        <v>2889</v>
      </c>
    </row>
    <row r="313" spans="5:5" x14ac:dyDescent="0.25">
      <c r="E313" t="s">
        <v>2890</v>
      </c>
    </row>
    <row r="314" spans="5:5" x14ac:dyDescent="0.25">
      <c r="E314" t="s">
        <v>2891</v>
      </c>
    </row>
    <row r="315" spans="5:5" x14ac:dyDescent="0.25">
      <c r="E315" t="s">
        <v>2892</v>
      </c>
    </row>
    <row r="316" spans="5:5" x14ac:dyDescent="0.25">
      <c r="E316" t="s">
        <v>2893</v>
      </c>
    </row>
    <row r="317" spans="5:5" x14ac:dyDescent="0.25">
      <c r="E317" t="s">
        <v>2894</v>
      </c>
    </row>
    <row r="318" spans="5:5" x14ac:dyDescent="0.25">
      <c r="E318" t="s">
        <v>2895</v>
      </c>
    </row>
    <row r="319" spans="5:5" x14ac:dyDescent="0.25">
      <c r="E319" t="s">
        <v>2896</v>
      </c>
    </row>
    <row r="320" spans="5:5" x14ac:dyDescent="0.25">
      <c r="E320" t="s">
        <v>2897</v>
      </c>
    </row>
    <row r="321" spans="5:5" x14ac:dyDescent="0.25">
      <c r="E321" t="s">
        <v>2898</v>
      </c>
    </row>
    <row r="322" spans="5:5" x14ac:dyDescent="0.25">
      <c r="E322" t="s">
        <v>2899</v>
      </c>
    </row>
    <row r="323" spans="5:5" x14ac:dyDescent="0.25">
      <c r="E323" t="s">
        <v>2900</v>
      </c>
    </row>
    <row r="324" spans="5:5" x14ac:dyDescent="0.25">
      <c r="E324" t="s">
        <v>2901</v>
      </c>
    </row>
    <row r="325" spans="5:5" x14ac:dyDescent="0.25">
      <c r="E325" t="s">
        <v>2902</v>
      </c>
    </row>
    <row r="326" spans="5:5" x14ac:dyDescent="0.25">
      <c r="E326" t="s">
        <v>2903</v>
      </c>
    </row>
    <row r="327" spans="5:5" x14ac:dyDescent="0.25">
      <c r="E327" t="s">
        <v>2904</v>
      </c>
    </row>
    <row r="328" spans="5:5" x14ac:dyDescent="0.25">
      <c r="E328" t="s">
        <v>2905</v>
      </c>
    </row>
    <row r="329" spans="5:5" x14ac:dyDescent="0.25">
      <c r="E329" t="s">
        <v>2906</v>
      </c>
    </row>
    <row r="330" spans="5:5" x14ac:dyDescent="0.25">
      <c r="E330" t="s">
        <v>2907</v>
      </c>
    </row>
    <row r="331" spans="5:5" x14ac:dyDescent="0.25">
      <c r="E331" t="s">
        <v>2908</v>
      </c>
    </row>
    <row r="332" spans="5:5" x14ac:dyDescent="0.25">
      <c r="E332" t="s">
        <v>2909</v>
      </c>
    </row>
    <row r="333" spans="5:5" x14ac:dyDescent="0.25">
      <c r="E333" t="s">
        <v>2910</v>
      </c>
    </row>
    <row r="334" spans="5:5" x14ac:dyDescent="0.25">
      <c r="E334" t="s">
        <v>2911</v>
      </c>
    </row>
    <row r="335" spans="5:5" x14ac:dyDescent="0.25">
      <c r="E335" t="s">
        <v>2912</v>
      </c>
    </row>
    <row r="336" spans="5:5" x14ac:dyDescent="0.25">
      <c r="E336" t="s">
        <v>2913</v>
      </c>
    </row>
    <row r="337" spans="5:5" x14ac:dyDescent="0.25">
      <c r="E337" t="s">
        <v>2914</v>
      </c>
    </row>
    <row r="338" spans="5:5" x14ac:dyDescent="0.25">
      <c r="E338" t="s">
        <v>2915</v>
      </c>
    </row>
    <row r="339" spans="5:5" x14ac:dyDescent="0.25">
      <c r="E339" t="s">
        <v>2916</v>
      </c>
    </row>
    <row r="340" spans="5:5" x14ac:dyDescent="0.25">
      <c r="E340" t="s">
        <v>2917</v>
      </c>
    </row>
    <row r="341" spans="5:5" x14ac:dyDescent="0.25">
      <c r="E341" t="s">
        <v>2918</v>
      </c>
    </row>
    <row r="342" spans="5:5" x14ac:dyDescent="0.25">
      <c r="E342" t="s">
        <v>2919</v>
      </c>
    </row>
    <row r="343" spans="5:5" x14ac:dyDescent="0.25">
      <c r="E343" t="s">
        <v>2920</v>
      </c>
    </row>
    <row r="344" spans="5:5" x14ac:dyDescent="0.25">
      <c r="E344" t="s">
        <v>2921</v>
      </c>
    </row>
    <row r="345" spans="5:5" x14ac:dyDescent="0.25">
      <c r="E345" t="s">
        <v>2922</v>
      </c>
    </row>
    <row r="346" spans="5:5" x14ac:dyDescent="0.25">
      <c r="E346" t="s">
        <v>2923</v>
      </c>
    </row>
    <row r="347" spans="5:5" x14ac:dyDescent="0.25">
      <c r="E347" t="s">
        <v>2924</v>
      </c>
    </row>
    <row r="348" spans="5:5" x14ac:dyDescent="0.25">
      <c r="E348" t="s">
        <v>2925</v>
      </c>
    </row>
    <row r="349" spans="5:5" x14ac:dyDescent="0.25">
      <c r="E349" t="s">
        <v>2926</v>
      </c>
    </row>
    <row r="350" spans="5:5" x14ac:dyDescent="0.25">
      <c r="E350" t="s">
        <v>2927</v>
      </c>
    </row>
    <row r="351" spans="5:5" x14ac:dyDescent="0.25">
      <c r="E351" t="s">
        <v>2928</v>
      </c>
    </row>
    <row r="352" spans="5:5" x14ac:dyDescent="0.25">
      <c r="E352" t="s">
        <v>2929</v>
      </c>
    </row>
    <row r="353" spans="5:5" x14ac:dyDescent="0.25">
      <c r="E353" t="s">
        <v>2930</v>
      </c>
    </row>
    <row r="354" spans="5:5" x14ac:dyDescent="0.25">
      <c r="E354" t="s">
        <v>2931</v>
      </c>
    </row>
    <row r="355" spans="5:5" x14ac:dyDescent="0.25">
      <c r="E355" t="s">
        <v>2932</v>
      </c>
    </row>
    <row r="356" spans="5:5" x14ac:dyDescent="0.25">
      <c r="E356" t="s">
        <v>2933</v>
      </c>
    </row>
    <row r="357" spans="5:5" x14ac:dyDescent="0.25">
      <c r="E357" t="s">
        <v>2934</v>
      </c>
    </row>
    <row r="358" spans="5:5" x14ac:dyDescent="0.25">
      <c r="E358" t="s">
        <v>2935</v>
      </c>
    </row>
    <row r="359" spans="5:5" x14ac:dyDescent="0.25">
      <c r="E359" t="s">
        <v>2936</v>
      </c>
    </row>
    <row r="360" spans="5:5" x14ac:dyDescent="0.25">
      <c r="E360" t="s">
        <v>2937</v>
      </c>
    </row>
    <row r="361" spans="5:5" x14ac:dyDescent="0.25">
      <c r="E361" t="s">
        <v>2938</v>
      </c>
    </row>
    <row r="362" spans="5:5" x14ac:dyDescent="0.25">
      <c r="E362" t="s">
        <v>2939</v>
      </c>
    </row>
    <row r="363" spans="5:5" x14ac:dyDescent="0.25">
      <c r="E363" t="s">
        <v>2940</v>
      </c>
    </row>
    <row r="364" spans="5:5" x14ac:dyDescent="0.25">
      <c r="E364" t="s">
        <v>2941</v>
      </c>
    </row>
    <row r="365" spans="5:5" x14ac:dyDescent="0.25">
      <c r="E365" t="s">
        <v>2942</v>
      </c>
    </row>
    <row r="366" spans="5:5" x14ac:dyDescent="0.25">
      <c r="E366" t="s">
        <v>2943</v>
      </c>
    </row>
    <row r="367" spans="5:5" x14ac:dyDescent="0.25">
      <c r="E367" t="s">
        <v>2944</v>
      </c>
    </row>
    <row r="368" spans="5:5" x14ac:dyDescent="0.25">
      <c r="E368" t="s">
        <v>2945</v>
      </c>
    </row>
    <row r="369" spans="5:5" x14ac:dyDescent="0.25">
      <c r="E369" t="s">
        <v>2946</v>
      </c>
    </row>
    <row r="370" spans="5:5" x14ac:dyDescent="0.25">
      <c r="E370" t="s">
        <v>2947</v>
      </c>
    </row>
    <row r="371" spans="5:5" x14ac:dyDescent="0.25">
      <c r="E371" t="s">
        <v>2948</v>
      </c>
    </row>
    <row r="372" spans="5:5" x14ac:dyDescent="0.25">
      <c r="E372" t="s">
        <v>2949</v>
      </c>
    </row>
    <row r="373" spans="5:5" x14ac:dyDescent="0.25">
      <c r="E373" t="s">
        <v>2950</v>
      </c>
    </row>
    <row r="374" spans="5:5" x14ac:dyDescent="0.25">
      <c r="E374" t="s">
        <v>2951</v>
      </c>
    </row>
    <row r="375" spans="5:5" x14ac:dyDescent="0.25">
      <c r="E375" t="s">
        <v>2952</v>
      </c>
    </row>
    <row r="376" spans="5:5" x14ac:dyDescent="0.25">
      <c r="E376" t="s">
        <v>2953</v>
      </c>
    </row>
    <row r="377" spans="5:5" x14ac:dyDescent="0.25">
      <c r="E377" t="s">
        <v>2954</v>
      </c>
    </row>
    <row r="378" spans="5:5" x14ac:dyDescent="0.25">
      <c r="E378" t="s">
        <v>2955</v>
      </c>
    </row>
    <row r="379" spans="5:5" x14ac:dyDescent="0.25">
      <c r="E379" t="s">
        <v>2956</v>
      </c>
    </row>
    <row r="380" spans="5:5" x14ac:dyDescent="0.25">
      <c r="E380" t="s">
        <v>2957</v>
      </c>
    </row>
    <row r="381" spans="5:5" x14ac:dyDescent="0.25">
      <c r="E381" t="s">
        <v>2958</v>
      </c>
    </row>
    <row r="382" spans="5:5" x14ac:dyDescent="0.25">
      <c r="E382" t="s">
        <v>2959</v>
      </c>
    </row>
    <row r="383" spans="5:5" x14ac:dyDescent="0.25">
      <c r="E383" t="s">
        <v>2960</v>
      </c>
    </row>
    <row r="384" spans="5:5" x14ac:dyDescent="0.25">
      <c r="E384" t="s">
        <v>2961</v>
      </c>
    </row>
    <row r="385" spans="5:5" x14ac:dyDescent="0.25">
      <c r="E385" t="s">
        <v>2962</v>
      </c>
    </row>
    <row r="386" spans="5:5" x14ac:dyDescent="0.25">
      <c r="E386" t="s">
        <v>2963</v>
      </c>
    </row>
    <row r="387" spans="5:5" x14ac:dyDescent="0.25">
      <c r="E387" t="s">
        <v>2964</v>
      </c>
    </row>
    <row r="388" spans="5:5" x14ac:dyDescent="0.25">
      <c r="E388" t="s">
        <v>2965</v>
      </c>
    </row>
    <row r="389" spans="5:5" x14ac:dyDescent="0.25">
      <c r="E389" t="s">
        <v>2966</v>
      </c>
    </row>
    <row r="390" spans="5:5" x14ac:dyDescent="0.25">
      <c r="E390" t="s">
        <v>2967</v>
      </c>
    </row>
    <row r="391" spans="5:5" x14ac:dyDescent="0.25">
      <c r="E391" t="s">
        <v>2968</v>
      </c>
    </row>
    <row r="392" spans="5:5" x14ac:dyDescent="0.25">
      <c r="E392" t="s">
        <v>2969</v>
      </c>
    </row>
    <row r="393" spans="5:5" x14ac:dyDescent="0.25">
      <c r="E393" t="s">
        <v>2970</v>
      </c>
    </row>
    <row r="394" spans="5:5" x14ac:dyDescent="0.25">
      <c r="E394" t="s">
        <v>2971</v>
      </c>
    </row>
    <row r="395" spans="5:5" x14ac:dyDescent="0.25">
      <c r="E395" t="s">
        <v>2972</v>
      </c>
    </row>
    <row r="396" spans="5:5" x14ac:dyDescent="0.25">
      <c r="E396" t="s">
        <v>2973</v>
      </c>
    </row>
    <row r="397" spans="5:5" x14ac:dyDescent="0.25">
      <c r="E397" t="s">
        <v>2974</v>
      </c>
    </row>
    <row r="398" spans="5:5" x14ac:dyDescent="0.25">
      <c r="E398" t="s">
        <v>2975</v>
      </c>
    </row>
    <row r="399" spans="5:5" x14ac:dyDescent="0.25">
      <c r="E399" t="s">
        <v>2976</v>
      </c>
    </row>
    <row r="400" spans="5:5" x14ac:dyDescent="0.25">
      <c r="E400" t="s">
        <v>2977</v>
      </c>
    </row>
    <row r="401" spans="1:8" x14ac:dyDescent="0.25">
      <c r="E401" t="s">
        <v>2978</v>
      </c>
    </row>
    <row r="402" spans="1:8" x14ac:dyDescent="0.25">
      <c r="E402" t="s">
        <v>2979</v>
      </c>
    </row>
    <row r="403" spans="1:8" x14ac:dyDescent="0.25">
      <c r="E403" t="s">
        <v>2980</v>
      </c>
    </row>
    <row r="404" spans="1:8" x14ac:dyDescent="0.25">
      <c r="E404" t="s">
        <v>2981</v>
      </c>
    </row>
    <row r="406" spans="1:8" x14ac:dyDescent="0.25">
      <c r="B406" s="16" t="s">
        <v>3171</v>
      </c>
      <c r="C406" s="16" t="s">
        <v>3004</v>
      </c>
      <c r="D406" s="16" t="s">
        <v>3009</v>
      </c>
      <c r="F406" s="16" t="s">
        <v>3101</v>
      </c>
    </row>
    <row r="407" spans="1:8" x14ac:dyDescent="0.25">
      <c r="B407" s="5" t="s">
        <v>3000</v>
      </c>
      <c r="C407" t="s">
        <v>3005</v>
      </c>
      <c r="D407" t="s">
        <v>3010</v>
      </c>
      <c r="E407" s="16" t="s">
        <v>3015</v>
      </c>
      <c r="F407" t="s">
        <v>33</v>
      </c>
    </row>
    <row r="408" spans="1:8" x14ac:dyDescent="0.25">
      <c r="A408" s="16" t="s">
        <v>2996</v>
      </c>
      <c r="B408" s="5" t="s">
        <v>3001</v>
      </c>
      <c r="C408" t="s">
        <v>3006</v>
      </c>
      <c r="D408" t="s">
        <v>3011</v>
      </c>
      <c r="E408" s="15" t="s">
        <v>3016</v>
      </c>
      <c r="F408" t="s">
        <v>3020</v>
      </c>
    </row>
    <row r="409" spans="1:8" x14ac:dyDescent="0.25">
      <c r="A409" t="s">
        <v>2993</v>
      </c>
      <c r="B409" s="5" t="s">
        <v>3002</v>
      </c>
      <c r="C409" t="s">
        <v>3007</v>
      </c>
      <c r="D409" t="s">
        <v>3012</v>
      </c>
      <c r="E409" t="s">
        <v>61</v>
      </c>
      <c r="F409" t="s">
        <v>3021</v>
      </c>
    </row>
    <row r="410" spans="1:8" x14ac:dyDescent="0.25">
      <c r="A410" t="s">
        <v>2456</v>
      </c>
      <c r="B410" s="5" t="s">
        <v>3194</v>
      </c>
      <c r="D410" t="s">
        <v>3013</v>
      </c>
      <c r="E410" t="s">
        <v>62</v>
      </c>
    </row>
    <row r="411" spans="1:8" x14ac:dyDescent="0.25">
      <c r="A411" t="s">
        <v>2994</v>
      </c>
      <c r="E411" t="s">
        <v>63</v>
      </c>
      <c r="F411" s="16" t="s">
        <v>3105</v>
      </c>
      <c r="H411" s="33" t="s">
        <v>3187</v>
      </c>
    </row>
    <row r="412" spans="1:8" ht="27" x14ac:dyDescent="0.25">
      <c r="A412" s="10" t="s">
        <v>2995</v>
      </c>
      <c r="E412" s="15" t="s">
        <v>64</v>
      </c>
      <c r="F412" t="s">
        <v>32</v>
      </c>
      <c r="H412" t="s">
        <v>3182</v>
      </c>
    </row>
    <row r="413" spans="1:8" ht="38.25" x14ac:dyDescent="0.25">
      <c r="A413" s="10" t="s">
        <v>2997</v>
      </c>
      <c r="E413" s="15" t="s">
        <v>65</v>
      </c>
      <c r="F413" t="s">
        <v>33</v>
      </c>
      <c r="H413" s="38" t="s">
        <v>3185</v>
      </c>
    </row>
    <row r="414" spans="1:8" x14ac:dyDescent="0.25">
      <c r="A414" s="10" t="s">
        <v>2572</v>
      </c>
      <c r="E414" s="15" t="s">
        <v>66</v>
      </c>
      <c r="F414" t="s">
        <v>3106</v>
      </c>
      <c r="H414" s="38" t="s">
        <v>3186</v>
      </c>
    </row>
    <row r="415" spans="1:8" x14ac:dyDescent="0.25">
      <c r="E415" s="15" t="s">
        <v>67</v>
      </c>
    </row>
    <row r="416" spans="1:8" x14ac:dyDescent="0.25">
      <c r="E416" s="15" t="s">
        <v>68</v>
      </c>
    </row>
    <row r="417" spans="1:6" x14ac:dyDescent="0.25">
      <c r="D417" s="16" t="s">
        <v>3093</v>
      </c>
      <c r="E417" s="15" t="s">
        <v>69</v>
      </c>
    </row>
    <row r="418" spans="1:6" ht="15.75" x14ac:dyDescent="0.25">
      <c r="D418" s="30" t="s">
        <v>3046</v>
      </c>
      <c r="E418" s="15" t="s">
        <v>70</v>
      </c>
    </row>
    <row r="419" spans="1:6" ht="15.75" x14ac:dyDescent="0.25">
      <c r="B419" s="16" t="s">
        <v>3042</v>
      </c>
      <c r="D419" s="30" t="s">
        <v>3047</v>
      </c>
      <c r="E419" t="s">
        <v>3017</v>
      </c>
    </row>
    <row r="420" spans="1:6" ht="15.75" x14ac:dyDescent="0.25">
      <c r="B420" s="6">
        <v>0.1</v>
      </c>
      <c r="D420" s="30" t="s">
        <v>3053</v>
      </c>
    </row>
    <row r="421" spans="1:6" ht="15.75" x14ac:dyDescent="0.25">
      <c r="A421" s="16" t="s">
        <v>3024</v>
      </c>
      <c r="B421" s="6">
        <v>0.2</v>
      </c>
      <c r="D421" s="30" t="s">
        <v>3048</v>
      </c>
      <c r="E421" s="16" t="s">
        <v>3094</v>
      </c>
    </row>
    <row r="422" spans="1:6" ht="15.75" x14ac:dyDescent="0.25">
      <c r="A422" t="s">
        <v>3025</v>
      </c>
      <c r="B422" s="6">
        <v>0.3</v>
      </c>
      <c r="D422" s="30" t="s">
        <v>3049</v>
      </c>
      <c r="E422" t="s">
        <v>48</v>
      </c>
    </row>
    <row r="423" spans="1:6" ht="15.75" x14ac:dyDescent="0.25">
      <c r="A423" t="s">
        <v>3026</v>
      </c>
      <c r="B423" s="6">
        <v>0.4</v>
      </c>
      <c r="D423" s="30" t="s">
        <v>3050</v>
      </c>
      <c r="E423" t="s">
        <v>49</v>
      </c>
      <c r="F423" s="38"/>
    </row>
    <row r="424" spans="1:6" ht="15.75" x14ac:dyDescent="0.25">
      <c r="A424" t="s">
        <v>3027</v>
      </c>
      <c r="B424" s="6">
        <v>0.5</v>
      </c>
      <c r="D424" s="30" t="s">
        <v>3051</v>
      </c>
    </row>
    <row r="425" spans="1:6" ht="15.75" x14ac:dyDescent="0.25">
      <c r="A425" t="s">
        <v>3028</v>
      </c>
      <c r="B425" s="6">
        <v>0.6</v>
      </c>
      <c r="D425" s="30" t="s">
        <v>3054</v>
      </c>
    </row>
    <row r="426" spans="1:6" ht="15.75" x14ac:dyDescent="0.25">
      <c r="A426" t="s">
        <v>3029</v>
      </c>
      <c r="B426" s="6">
        <v>0.7</v>
      </c>
      <c r="D426" s="30" t="s">
        <v>3052</v>
      </c>
      <c r="E426" s="16"/>
    </row>
    <row r="427" spans="1:6" ht="15.75" x14ac:dyDescent="0.25">
      <c r="A427" t="s">
        <v>3030</v>
      </c>
      <c r="B427" s="6">
        <v>0.8</v>
      </c>
      <c r="D427" s="30" t="s">
        <v>3162</v>
      </c>
      <c r="E427" s="10"/>
    </row>
    <row r="428" spans="1:6" ht="15.75" x14ac:dyDescent="0.25">
      <c r="A428" t="s">
        <v>3031</v>
      </c>
      <c r="B428" s="6">
        <v>0.9</v>
      </c>
      <c r="D428" s="30" t="s">
        <v>3055</v>
      </c>
    </row>
    <row r="429" spans="1:6" ht="15.75" x14ac:dyDescent="0.25">
      <c r="A429" t="s">
        <v>3032</v>
      </c>
      <c r="B429" s="6">
        <v>1</v>
      </c>
      <c r="D429" s="30" t="s">
        <v>3056</v>
      </c>
    </row>
    <row r="430" spans="1:6" ht="15.75" x14ac:dyDescent="0.25">
      <c r="D430" s="30" t="s">
        <v>3057</v>
      </c>
    </row>
    <row r="431" spans="1:6" ht="15.75" x14ac:dyDescent="0.25">
      <c r="D431" s="30" t="s">
        <v>3058</v>
      </c>
    </row>
    <row r="432" spans="1:6" ht="15.75" x14ac:dyDescent="0.25">
      <c r="D432" s="30" t="s">
        <v>3059</v>
      </c>
    </row>
    <row r="433" spans="4:4" ht="15.75" x14ac:dyDescent="0.25">
      <c r="D433" s="30" t="s">
        <v>3060</v>
      </c>
    </row>
    <row r="434" spans="4:4" ht="15.75" x14ac:dyDescent="0.25">
      <c r="D434" s="30" t="s">
        <v>3061</v>
      </c>
    </row>
    <row r="435" spans="4:4" ht="15.75" x14ac:dyDescent="0.25">
      <c r="D435" s="30" t="s">
        <v>3062</v>
      </c>
    </row>
    <row r="436" spans="4:4" ht="15.75" x14ac:dyDescent="0.25">
      <c r="D436" s="30" t="s">
        <v>3063</v>
      </c>
    </row>
    <row r="437" spans="4:4" ht="15.75" x14ac:dyDescent="0.25">
      <c r="D437" s="30" t="s">
        <v>3064</v>
      </c>
    </row>
    <row r="438" spans="4:4" ht="15.75" x14ac:dyDescent="0.25">
      <c r="D438" s="30" t="s">
        <v>3065</v>
      </c>
    </row>
    <row r="439" spans="4:4" ht="15.75" x14ac:dyDescent="0.25">
      <c r="D439" s="30" t="s">
        <v>3066</v>
      </c>
    </row>
    <row r="440" spans="4:4" ht="15.75" x14ac:dyDescent="0.25">
      <c r="D440" s="30" t="s">
        <v>3067</v>
      </c>
    </row>
    <row r="441" spans="4:4" ht="15.75" x14ac:dyDescent="0.25">
      <c r="D441" s="30" t="s">
        <v>3068</v>
      </c>
    </row>
    <row r="442" spans="4:4" ht="15.75" x14ac:dyDescent="0.25">
      <c r="D442" s="30" t="s">
        <v>3069</v>
      </c>
    </row>
    <row r="443" spans="4:4" ht="15.75" x14ac:dyDescent="0.25">
      <c r="D443" s="30" t="s">
        <v>3070</v>
      </c>
    </row>
    <row r="444" spans="4:4" ht="15.75" x14ac:dyDescent="0.25">
      <c r="D444" s="30" t="s">
        <v>3071</v>
      </c>
    </row>
    <row r="445" spans="4:4" ht="15.75" x14ac:dyDescent="0.25">
      <c r="D445" s="30" t="s">
        <v>3072</v>
      </c>
    </row>
    <row r="446" spans="4:4" ht="15.75" x14ac:dyDescent="0.25">
      <c r="D446" s="30" t="s">
        <v>3073</v>
      </c>
    </row>
    <row r="447" spans="4:4" ht="15.75" x14ac:dyDescent="0.25">
      <c r="D447" s="30" t="s">
        <v>3074</v>
      </c>
    </row>
    <row r="448" spans="4:4" ht="15.75" x14ac:dyDescent="0.25">
      <c r="D448" s="30" t="s">
        <v>3075</v>
      </c>
    </row>
    <row r="449" spans="4:4" ht="15.75" x14ac:dyDescent="0.25">
      <c r="D449" s="30" t="s">
        <v>3076</v>
      </c>
    </row>
    <row r="450" spans="4:4" ht="15.75" x14ac:dyDescent="0.25">
      <c r="D450" s="30" t="s">
        <v>3077</v>
      </c>
    </row>
    <row r="451" spans="4:4" ht="15.75" x14ac:dyDescent="0.25">
      <c r="D451" s="30" t="s">
        <v>3078</v>
      </c>
    </row>
    <row r="452" spans="4:4" ht="15.75" x14ac:dyDescent="0.25">
      <c r="D452" s="30" t="s">
        <v>3079</v>
      </c>
    </row>
    <row r="453" spans="4:4" ht="15.75" x14ac:dyDescent="0.25">
      <c r="D453" s="30" t="s">
        <v>3080</v>
      </c>
    </row>
    <row r="454" spans="4:4" ht="15.75" x14ac:dyDescent="0.25">
      <c r="D454" s="30" t="s">
        <v>3081</v>
      </c>
    </row>
    <row r="455" spans="4:4" ht="15.75" x14ac:dyDescent="0.25">
      <c r="D455" s="30" t="s">
        <v>3082</v>
      </c>
    </row>
    <row r="456" spans="4:4" ht="15.75" x14ac:dyDescent="0.25">
      <c r="D456" s="30" t="s">
        <v>3083</v>
      </c>
    </row>
    <row r="457" spans="4:4" ht="15.75" x14ac:dyDescent="0.25">
      <c r="D457" s="30" t="s">
        <v>30</v>
      </c>
    </row>
    <row r="458" spans="4:4" ht="15.75" x14ac:dyDescent="0.25">
      <c r="D458" s="30" t="s">
        <v>3084</v>
      </c>
    </row>
    <row r="459" spans="4:4" ht="15.75" x14ac:dyDescent="0.25">
      <c r="D459" s="30" t="s">
        <v>3085</v>
      </c>
    </row>
    <row r="460" spans="4:4" ht="15.75" x14ac:dyDescent="0.25">
      <c r="D460" s="30" t="s">
        <v>3086</v>
      </c>
    </row>
    <row r="461" spans="4:4" ht="15.75" x14ac:dyDescent="0.25">
      <c r="D461" s="30" t="s">
        <v>3087</v>
      </c>
    </row>
    <row r="462" spans="4:4" ht="15.75" x14ac:dyDescent="0.25">
      <c r="D462" s="30" t="s">
        <v>3088</v>
      </c>
    </row>
    <row r="463" spans="4:4" ht="15.75" x14ac:dyDescent="0.25">
      <c r="D463" s="30" t="s">
        <v>3089</v>
      </c>
    </row>
    <row r="464" spans="4:4" ht="15.75" x14ac:dyDescent="0.25">
      <c r="D464" s="30" t="s">
        <v>3090</v>
      </c>
    </row>
  </sheetData>
  <sortState ref="D420:D466">
    <sortCondition ref="D420:D466"/>
  </sortState>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C36D3E0-247F-415D-AA61-5622643BAF03}"/>
</file>

<file path=customXml/itemProps2.xml><?xml version="1.0" encoding="utf-8"?>
<ds:datastoreItem xmlns:ds="http://schemas.openxmlformats.org/officeDocument/2006/customXml" ds:itemID="{DC24F4C3-DCC7-4E82-9D49-FDA4E0FFF761}"/>
</file>

<file path=customXml/itemProps3.xml><?xml version="1.0" encoding="utf-8"?>
<ds:datastoreItem xmlns:ds="http://schemas.openxmlformats.org/officeDocument/2006/customXml" ds:itemID="{4FDCA446-984F-4D79-B7A1-2C2F3F791F9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79</vt:i4>
      </vt:variant>
    </vt:vector>
  </HeadingPairs>
  <TitlesOfParts>
    <vt:vector size="94" baseType="lpstr">
      <vt:lpstr>Checkliste </vt:lpstr>
      <vt:lpstr>Fuhrparkhistorie</vt:lpstr>
      <vt:lpstr>Fuhrparkliste</vt:lpstr>
      <vt:lpstr>Bus,Taxi, Selbstfahrer,Blaul. </vt:lpstr>
      <vt:lpstr>Fragebogen Flughafen </vt:lpstr>
      <vt:lpstr>Gefahrgut u._o. Abfallwirtsch. </vt:lpstr>
      <vt:lpstr>Fragebogen exponierte Gelände</vt:lpstr>
      <vt:lpstr>Arbeitsblatt GUG Branchen </vt:lpstr>
      <vt:lpstr>Matrix</vt:lpstr>
      <vt:lpstr>WKZ </vt:lpstr>
      <vt:lpstr>UN-Nrn.</vt:lpstr>
      <vt:lpstr>Tabelle1</vt:lpstr>
      <vt:lpstr>Tabelle2</vt:lpstr>
      <vt:lpstr>Tabelle3</vt:lpstr>
      <vt:lpstr>Tabelle4</vt:lpstr>
      <vt:lpstr>Matrix!_Toc427750334</vt:lpstr>
      <vt:lpstr>Matrix!_Toc427750335</vt:lpstr>
      <vt:lpstr>Matrix!_Toc427750338</vt:lpstr>
      <vt:lpstr>Matrix!_Toc427750341</vt:lpstr>
      <vt:lpstr>Matrix!_Toc427750347</vt:lpstr>
      <vt:lpstr>Matrix!_Toc427750349</vt:lpstr>
      <vt:lpstr>Matrix!_Toc427750351</vt:lpstr>
      <vt:lpstr>Matrix!_Toc427750355</vt:lpstr>
      <vt:lpstr>Matrix!_Toc427750356</vt:lpstr>
      <vt:lpstr>Matrix!_Toc427750357</vt:lpstr>
      <vt:lpstr>Matrix!_Toc427750358</vt:lpstr>
      <vt:lpstr>Matrix!_Toc427750359</vt:lpstr>
      <vt:lpstr>Matrix!_Toc429030648</vt:lpstr>
      <vt:lpstr>'Checkliste '!Drucktitel</vt:lpstr>
      <vt:lpstr>'Gefahrgut u._o. Abfallwirtsch. '!Drucktitel</vt:lpstr>
      <vt:lpstr>'Gefahrgut u._o. Abfallwirtsch. '!Kontrollkästchen11</vt:lpstr>
      <vt:lpstr>'Gefahrgut u._o. Abfallwirtsch. '!Kontrollkästchen5</vt:lpstr>
      <vt:lpstr>'Gefahrgut u._o. Abfallwirtsch. '!Kontrollkästchen6</vt:lpstr>
      <vt:lpstr>Matrix</vt:lpstr>
      <vt:lpstr>matrix10</vt:lpstr>
      <vt:lpstr>matrix11</vt:lpstr>
      <vt:lpstr>matrix12</vt:lpstr>
      <vt:lpstr>Matrix12a</vt:lpstr>
      <vt:lpstr>matrix14</vt:lpstr>
      <vt:lpstr>matrix15</vt:lpstr>
      <vt:lpstr>Matrix15a</vt:lpstr>
      <vt:lpstr>Matrix15b</vt:lpstr>
      <vt:lpstr>Matrix15c</vt:lpstr>
      <vt:lpstr>matrix16</vt:lpstr>
      <vt:lpstr>matrix16a</vt:lpstr>
      <vt:lpstr>Matrix17</vt:lpstr>
      <vt:lpstr>Matrix18</vt:lpstr>
      <vt:lpstr>Matrix19</vt:lpstr>
      <vt:lpstr>Matrix2</vt:lpstr>
      <vt:lpstr>matrix20</vt:lpstr>
      <vt:lpstr>matrix21</vt:lpstr>
      <vt:lpstr>Matrix22</vt:lpstr>
      <vt:lpstr>Matrix23</vt:lpstr>
      <vt:lpstr>Matrix24</vt:lpstr>
      <vt:lpstr>Matrix25</vt:lpstr>
      <vt:lpstr>Matrix26</vt:lpstr>
      <vt:lpstr>Matrix27</vt:lpstr>
      <vt:lpstr>Matrix28</vt:lpstr>
      <vt:lpstr>Matrix29</vt:lpstr>
      <vt:lpstr>matrix3</vt:lpstr>
      <vt:lpstr>Matrix30</vt:lpstr>
      <vt:lpstr>Matrix31</vt:lpstr>
      <vt:lpstr>Matrix32</vt:lpstr>
      <vt:lpstr>Matrix33</vt:lpstr>
      <vt:lpstr>Matrix33a</vt:lpstr>
      <vt:lpstr>Matrix33b</vt:lpstr>
      <vt:lpstr>Matrix33c</vt:lpstr>
      <vt:lpstr>Matrix34</vt:lpstr>
      <vt:lpstr>Matrix35</vt:lpstr>
      <vt:lpstr>Matrix36</vt:lpstr>
      <vt:lpstr>matrix37</vt:lpstr>
      <vt:lpstr>matrix38</vt:lpstr>
      <vt:lpstr>matrix38a</vt:lpstr>
      <vt:lpstr>Matrix39</vt:lpstr>
      <vt:lpstr>matrix4</vt:lpstr>
      <vt:lpstr>matrix40</vt:lpstr>
      <vt:lpstr>matrix41</vt:lpstr>
      <vt:lpstr>Matrix42</vt:lpstr>
      <vt:lpstr>matrix43</vt:lpstr>
      <vt:lpstr>matrix44</vt:lpstr>
      <vt:lpstr>matrix45</vt:lpstr>
      <vt:lpstr>matrix46</vt:lpstr>
      <vt:lpstr>matrix47</vt:lpstr>
      <vt:lpstr>Matrix48</vt:lpstr>
      <vt:lpstr>Matrix49</vt:lpstr>
      <vt:lpstr>matrix5</vt:lpstr>
      <vt:lpstr>Matrix50</vt:lpstr>
      <vt:lpstr>Matrix51</vt:lpstr>
      <vt:lpstr>matrix6</vt:lpstr>
      <vt:lpstr>matrix7</vt:lpstr>
      <vt:lpstr>matrix8</vt:lpstr>
      <vt:lpstr>matrix9</vt:lpstr>
      <vt:lpstr>MatrixWKZ</vt:lpstr>
      <vt:lpstr>Matrix!ÜB205</vt:lpstr>
    </vt:vector>
  </TitlesOfParts>
  <Company>Zurich Insurance Company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Bungard, Claudia</dc:creator>
  <cp:lastModifiedBy>Opgen-Rhein, Hubert</cp:lastModifiedBy>
  <cp:lastPrinted>2016-03-02T12:52:59Z</cp:lastPrinted>
  <dcterms:created xsi:type="dcterms:W3CDTF">2013-07-23T09:19:33Z</dcterms:created>
  <dcterms:modified xsi:type="dcterms:W3CDTF">2016-03-02T13:18:27Z</dcterms:modified>
</cp:coreProperties>
</file>